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6380" windowHeight="8190"/>
  </bookViews>
  <sheets>
    <sheet name="Info" sheetId="1" r:id="rId1"/>
    <sheet name="Entry" sheetId="2" r:id="rId2"/>
    <sheet name="ADIF" sheetId="3" r:id="rId3"/>
    <sheet name="ADIF Field Study" sheetId="4" r:id="rId4"/>
  </sheets>
  <calcPr calcId="145621"/>
</workbook>
</file>

<file path=xl/calcChain.xml><?xml version="1.0" encoding="utf-8"?>
<calcChain xmlns="http://schemas.openxmlformats.org/spreadsheetml/2006/main">
  <c r="H153" i="2" l="1"/>
  <c r="H156" i="3" s="1"/>
  <c r="H152" i="2"/>
  <c r="H151" i="2"/>
  <c r="H154" i="3" s="1"/>
  <c r="H150" i="2"/>
  <c r="H153" i="3" s="1"/>
  <c r="H149" i="2"/>
  <c r="H148" i="2"/>
  <c r="H147" i="2"/>
  <c r="H150" i="3" s="1"/>
  <c r="H146" i="2"/>
  <c r="H149" i="3" s="1"/>
  <c r="H145" i="2"/>
  <c r="H144" i="2"/>
  <c r="H143" i="2"/>
  <c r="H146" i="3" s="1"/>
  <c r="H142" i="2"/>
  <c r="H145" i="3" s="1"/>
  <c r="H141" i="2"/>
  <c r="H144" i="3" s="1"/>
  <c r="H140" i="2"/>
  <c r="H139" i="2"/>
  <c r="H142" i="3" s="1"/>
  <c r="H138" i="2"/>
  <c r="H141" i="3" s="1"/>
  <c r="H137" i="2"/>
  <c r="H136" i="2"/>
  <c r="H139" i="3" s="1"/>
  <c r="H135" i="2"/>
  <c r="H138" i="3" s="1"/>
  <c r="H134" i="2"/>
  <c r="H137" i="3" s="1"/>
  <c r="H133" i="2"/>
  <c r="H136" i="3" s="1"/>
  <c r="H132" i="2"/>
  <c r="H131" i="2"/>
  <c r="H134" i="3" s="1"/>
  <c r="H130" i="2"/>
  <c r="H133" i="3" s="1"/>
  <c r="H129" i="2"/>
  <c r="H132" i="3" s="1"/>
  <c r="H128" i="2"/>
  <c r="H127" i="2"/>
  <c r="H130" i="3" s="1"/>
  <c r="H126" i="2"/>
  <c r="H129" i="3" s="1"/>
  <c r="H125" i="2"/>
  <c r="H124" i="2"/>
  <c r="H123" i="2"/>
  <c r="H126" i="3" s="1"/>
  <c r="H122" i="2"/>
  <c r="H125" i="3" s="1"/>
  <c r="H121" i="2"/>
  <c r="H120" i="2"/>
  <c r="H119" i="2"/>
  <c r="H122" i="3" s="1"/>
  <c r="H118" i="2"/>
  <c r="H117" i="2"/>
  <c r="H120" i="3" s="1"/>
  <c r="H116" i="2"/>
  <c r="H115" i="2"/>
  <c r="H118" i="3" s="1"/>
  <c r="H114" i="2"/>
  <c r="H117" i="3" s="1"/>
  <c r="H113" i="2"/>
  <c r="H112" i="2"/>
  <c r="H114" i="3"/>
  <c r="H110" i="2"/>
  <c r="H109" i="2"/>
  <c r="H108" i="2"/>
  <c r="H107" i="2"/>
  <c r="H110" i="3" s="1"/>
  <c r="H106" i="2"/>
  <c r="H109" i="3" s="1"/>
  <c r="H105" i="2"/>
  <c r="H104" i="2"/>
  <c r="H103" i="2"/>
  <c r="H106" i="3" s="1"/>
  <c r="H102" i="2"/>
  <c r="H101" i="2"/>
  <c r="H104" i="3" s="1"/>
  <c r="H100" i="2"/>
  <c r="H99" i="2"/>
  <c r="H102" i="3" s="1"/>
  <c r="H98" i="2"/>
  <c r="H101" i="3" s="1"/>
  <c r="H97" i="2"/>
  <c r="H100" i="3" s="1"/>
  <c r="H95" i="2"/>
  <c r="H98" i="3" s="1"/>
  <c r="H94" i="3"/>
  <c r="H89" i="2"/>
  <c r="H92" i="3" s="1"/>
  <c r="H88" i="2"/>
  <c r="H87" i="2"/>
  <c r="H90" i="3" s="1"/>
  <c r="H86" i="2"/>
  <c r="H85" i="2"/>
  <c r="H88" i="3" s="1"/>
  <c r="H84" i="2"/>
  <c r="H83" i="2"/>
  <c r="H86" i="3" s="1"/>
  <c r="H82" i="2"/>
  <c r="H81" i="2"/>
  <c r="H80" i="2"/>
  <c r="H79" i="2"/>
  <c r="H82" i="3" s="1"/>
  <c r="H78" i="2"/>
  <c r="H77" i="2"/>
  <c r="H80" i="3" s="1"/>
  <c r="H76" i="2"/>
  <c r="H75" i="2"/>
  <c r="H78" i="3" s="1"/>
  <c r="H74" i="2"/>
  <c r="H73" i="2"/>
  <c r="H76" i="3" s="1"/>
  <c r="H72" i="2"/>
  <c r="H71" i="2"/>
  <c r="H74" i="3" s="1"/>
  <c r="H70" i="2"/>
  <c r="H69" i="2"/>
  <c r="H72" i="3" s="1"/>
  <c r="H68" i="2"/>
  <c r="H67" i="2"/>
  <c r="H70" i="3" s="1"/>
  <c r="H66" i="2"/>
  <c r="H65" i="2"/>
  <c r="H68" i="3" s="1"/>
  <c r="H64" i="2"/>
  <c r="H63" i="2"/>
  <c r="H66" i="3" s="1"/>
  <c r="H62" i="2"/>
  <c r="H61" i="2"/>
  <c r="H64" i="3" s="1"/>
  <c r="H60" i="2"/>
  <c r="H59" i="2"/>
  <c r="H62" i="3" s="1"/>
  <c r="H58" i="2"/>
  <c r="H57" i="2"/>
  <c r="H56" i="2"/>
  <c r="H55" i="2"/>
  <c r="H58" i="3" s="1"/>
  <c r="H54" i="2"/>
  <c r="H53" i="2"/>
  <c r="H56" i="3" s="1"/>
  <c r="H52" i="2"/>
  <c r="H51" i="2"/>
  <c r="H54" i="3" s="1"/>
  <c r="H50" i="2"/>
  <c r="H49" i="2"/>
  <c r="H52" i="3" s="1"/>
  <c r="H48" i="2"/>
  <c r="H47" i="2"/>
  <c r="H50" i="3" s="1"/>
  <c r="H46" i="2"/>
  <c r="H45" i="2"/>
  <c r="H48" i="3" s="1"/>
  <c r="H44" i="2"/>
  <c r="H43" i="2"/>
  <c r="H46" i="3" s="1"/>
  <c r="H42" i="2"/>
  <c r="H41" i="2"/>
  <c r="H40" i="2"/>
  <c r="H39" i="2"/>
  <c r="H42" i="3" s="1"/>
  <c r="H38" i="2"/>
  <c r="H37" i="2"/>
  <c r="H40" i="3" s="1"/>
  <c r="H36" i="2"/>
  <c r="H35" i="2"/>
  <c r="H38" i="3" s="1"/>
  <c r="H34" i="2"/>
  <c r="H33" i="2"/>
  <c r="H36" i="3" s="1"/>
  <c r="H32" i="2"/>
  <c r="H31" i="2"/>
  <c r="H34" i="3" s="1"/>
  <c r="H30" i="2"/>
  <c r="H29" i="2"/>
  <c r="H28" i="2"/>
  <c r="H27" i="2"/>
  <c r="H30" i="3" s="1"/>
  <c r="H26" i="2"/>
  <c r="H25" i="2"/>
  <c r="H28" i="3" s="1"/>
  <c r="H24" i="2"/>
  <c r="H23" i="2"/>
  <c r="H26" i="3" s="1"/>
  <c r="H22" i="2"/>
  <c r="H21" i="2"/>
  <c r="H24" i="3" s="1"/>
  <c r="H20" i="2"/>
  <c r="H19" i="2"/>
  <c r="H22" i="3" s="1"/>
  <c r="H18" i="2"/>
  <c r="H17" i="2"/>
  <c r="H20" i="3" s="1"/>
  <c r="H16" i="2"/>
  <c r="H15" i="2"/>
  <c r="H18" i="3" s="1"/>
  <c r="H14" i="2"/>
  <c r="H13" i="2"/>
  <c r="H12" i="2"/>
  <c r="H11" i="2"/>
  <c r="H14" i="3" s="1"/>
  <c r="H10" i="2"/>
  <c r="H9" i="2"/>
  <c r="H8" i="2"/>
  <c r="H7" i="2"/>
  <c r="H10" i="3" s="1"/>
  <c r="H6" i="2"/>
  <c r="H5" i="2"/>
  <c r="H8" i="3" s="1"/>
  <c r="H4" i="2"/>
  <c r="H6" i="3"/>
  <c r="H152" i="3"/>
  <c r="H148" i="3"/>
  <c r="H140" i="3"/>
  <c r="H128" i="3"/>
  <c r="H124" i="3"/>
  <c r="H116" i="3"/>
  <c r="H112" i="3"/>
  <c r="H108" i="3"/>
  <c r="H96" i="3"/>
  <c r="H12" i="3"/>
  <c r="H5" i="3"/>
  <c r="K156" i="3"/>
  <c r="J156" i="3"/>
  <c r="I156" i="3"/>
  <c r="G156" i="3"/>
  <c r="F156" i="3"/>
  <c r="E156" i="3"/>
  <c r="D156" i="3"/>
  <c r="C156" i="3"/>
  <c r="B156" i="3"/>
  <c r="A156" i="3"/>
  <c r="K155" i="3"/>
  <c r="J155" i="3"/>
  <c r="I155" i="3"/>
  <c r="H155" i="3"/>
  <c r="G155" i="3"/>
  <c r="F155" i="3"/>
  <c r="E155" i="3"/>
  <c r="D155" i="3"/>
  <c r="C155" i="3"/>
  <c r="B155" i="3"/>
  <c r="A155" i="3"/>
  <c r="K154" i="3"/>
  <c r="J154" i="3"/>
  <c r="I154" i="3"/>
  <c r="G154" i="3"/>
  <c r="F154" i="3"/>
  <c r="E154" i="3"/>
  <c r="D154" i="3"/>
  <c r="C154" i="3"/>
  <c r="B154" i="3"/>
  <c r="A154" i="3"/>
  <c r="K153" i="3"/>
  <c r="J153" i="3"/>
  <c r="I153" i="3"/>
  <c r="G153" i="3"/>
  <c r="F153" i="3"/>
  <c r="E153" i="3"/>
  <c r="D153" i="3"/>
  <c r="C153" i="3"/>
  <c r="B153" i="3"/>
  <c r="A153" i="3"/>
  <c r="K152" i="3"/>
  <c r="J152" i="3"/>
  <c r="I152" i="3"/>
  <c r="G152" i="3"/>
  <c r="F152" i="3"/>
  <c r="E152" i="3"/>
  <c r="D152" i="3"/>
  <c r="C152" i="3"/>
  <c r="B152" i="3"/>
  <c r="A152" i="3"/>
  <c r="K151" i="3"/>
  <c r="J151" i="3"/>
  <c r="I151" i="3"/>
  <c r="H151" i="3"/>
  <c r="G151" i="3"/>
  <c r="F151" i="3"/>
  <c r="E151" i="3"/>
  <c r="D151" i="3"/>
  <c r="C151" i="3"/>
  <c r="B151" i="3"/>
  <c r="A151" i="3"/>
  <c r="K150" i="3"/>
  <c r="J150" i="3"/>
  <c r="I150" i="3"/>
  <c r="G150" i="3"/>
  <c r="F150" i="3"/>
  <c r="E150" i="3"/>
  <c r="D150" i="3"/>
  <c r="C150" i="3"/>
  <c r="B150" i="3"/>
  <c r="A150" i="3"/>
  <c r="K149" i="3"/>
  <c r="J149" i="3"/>
  <c r="I149" i="3"/>
  <c r="G149" i="3"/>
  <c r="F149" i="3"/>
  <c r="E149" i="3"/>
  <c r="D149" i="3"/>
  <c r="C149" i="3"/>
  <c r="B149" i="3"/>
  <c r="A149" i="3"/>
  <c r="K148" i="3"/>
  <c r="J148" i="3"/>
  <c r="I148" i="3"/>
  <c r="G148" i="3"/>
  <c r="F148" i="3"/>
  <c r="E148" i="3"/>
  <c r="D148" i="3"/>
  <c r="C148" i="3"/>
  <c r="B148" i="3"/>
  <c r="A148" i="3"/>
  <c r="K147" i="3"/>
  <c r="J147" i="3"/>
  <c r="I147" i="3"/>
  <c r="H147" i="3"/>
  <c r="G147" i="3"/>
  <c r="F147" i="3"/>
  <c r="E147" i="3"/>
  <c r="D147" i="3"/>
  <c r="C147" i="3"/>
  <c r="B147" i="3"/>
  <c r="A147" i="3"/>
  <c r="K146" i="3"/>
  <c r="J146" i="3"/>
  <c r="I146" i="3"/>
  <c r="G146" i="3"/>
  <c r="F146" i="3"/>
  <c r="E146" i="3"/>
  <c r="D146" i="3"/>
  <c r="C146" i="3"/>
  <c r="B146" i="3"/>
  <c r="A146" i="3"/>
  <c r="K145" i="3"/>
  <c r="J145" i="3"/>
  <c r="I145" i="3"/>
  <c r="G145" i="3"/>
  <c r="F145" i="3"/>
  <c r="E145" i="3"/>
  <c r="D145" i="3"/>
  <c r="C145" i="3"/>
  <c r="B145" i="3"/>
  <c r="A145" i="3"/>
  <c r="K144" i="3"/>
  <c r="J144" i="3"/>
  <c r="I144" i="3"/>
  <c r="G144" i="3"/>
  <c r="F144" i="3"/>
  <c r="E144" i="3"/>
  <c r="D144" i="3"/>
  <c r="C144" i="3"/>
  <c r="B144" i="3"/>
  <c r="A144" i="3"/>
  <c r="K143" i="3"/>
  <c r="J143" i="3"/>
  <c r="I143" i="3"/>
  <c r="H143" i="3"/>
  <c r="G143" i="3"/>
  <c r="F143" i="3"/>
  <c r="E143" i="3"/>
  <c r="D143" i="3"/>
  <c r="C143" i="3"/>
  <c r="B143" i="3"/>
  <c r="A143" i="3"/>
  <c r="K142" i="3"/>
  <c r="J142" i="3"/>
  <c r="I142" i="3"/>
  <c r="G142" i="3"/>
  <c r="F142" i="3"/>
  <c r="E142" i="3"/>
  <c r="D142" i="3"/>
  <c r="C142" i="3"/>
  <c r="B142" i="3"/>
  <c r="A142" i="3"/>
  <c r="K141" i="3"/>
  <c r="J141" i="3"/>
  <c r="I141" i="3"/>
  <c r="G141" i="3"/>
  <c r="F141" i="3"/>
  <c r="E141" i="3"/>
  <c r="D141" i="3"/>
  <c r="C141" i="3"/>
  <c r="B141" i="3"/>
  <c r="A141" i="3"/>
  <c r="K140" i="3"/>
  <c r="J140" i="3"/>
  <c r="I140" i="3"/>
  <c r="G140" i="3"/>
  <c r="F140" i="3"/>
  <c r="E140" i="3"/>
  <c r="D140" i="3"/>
  <c r="C140" i="3"/>
  <c r="B140" i="3"/>
  <c r="A140" i="3"/>
  <c r="K139" i="3"/>
  <c r="J139" i="3"/>
  <c r="I139" i="3"/>
  <c r="G139" i="3"/>
  <c r="F139" i="3"/>
  <c r="E139" i="3"/>
  <c r="D139" i="3"/>
  <c r="C139" i="3"/>
  <c r="B139" i="3"/>
  <c r="A139" i="3"/>
  <c r="K138" i="3"/>
  <c r="J138" i="3"/>
  <c r="I138" i="3"/>
  <c r="G138" i="3"/>
  <c r="F138" i="3"/>
  <c r="E138" i="3"/>
  <c r="D138" i="3"/>
  <c r="C138" i="3"/>
  <c r="B138" i="3"/>
  <c r="A138" i="3"/>
  <c r="K137" i="3"/>
  <c r="J137" i="3"/>
  <c r="I137" i="3"/>
  <c r="G137" i="3"/>
  <c r="F137" i="3"/>
  <c r="E137" i="3"/>
  <c r="D137" i="3"/>
  <c r="C137" i="3"/>
  <c r="B137" i="3"/>
  <c r="A137" i="3"/>
  <c r="K136" i="3"/>
  <c r="J136" i="3"/>
  <c r="I136" i="3"/>
  <c r="G136" i="3"/>
  <c r="F136" i="3"/>
  <c r="E136" i="3"/>
  <c r="D136" i="3"/>
  <c r="C136" i="3"/>
  <c r="B136" i="3"/>
  <c r="A136" i="3"/>
  <c r="K135" i="3"/>
  <c r="J135" i="3"/>
  <c r="I135" i="3"/>
  <c r="H135" i="3"/>
  <c r="G135" i="3"/>
  <c r="F135" i="3"/>
  <c r="E135" i="3"/>
  <c r="D135" i="3"/>
  <c r="C135" i="3"/>
  <c r="B135" i="3"/>
  <c r="A135" i="3"/>
  <c r="K134" i="3"/>
  <c r="J134" i="3"/>
  <c r="I134" i="3"/>
  <c r="G134" i="3"/>
  <c r="F134" i="3"/>
  <c r="E134" i="3"/>
  <c r="D134" i="3"/>
  <c r="C134" i="3"/>
  <c r="B134" i="3"/>
  <c r="A134" i="3"/>
  <c r="K133" i="3"/>
  <c r="J133" i="3"/>
  <c r="I133" i="3"/>
  <c r="G133" i="3"/>
  <c r="F133" i="3"/>
  <c r="E133" i="3"/>
  <c r="D133" i="3"/>
  <c r="C133" i="3"/>
  <c r="B133" i="3"/>
  <c r="A133" i="3"/>
  <c r="K132" i="3"/>
  <c r="J132" i="3"/>
  <c r="I132" i="3"/>
  <c r="G132" i="3"/>
  <c r="F132" i="3"/>
  <c r="E132" i="3"/>
  <c r="D132" i="3"/>
  <c r="C132" i="3"/>
  <c r="B132" i="3"/>
  <c r="A132" i="3"/>
  <c r="K131" i="3"/>
  <c r="J131" i="3"/>
  <c r="I131" i="3"/>
  <c r="H131" i="3"/>
  <c r="G131" i="3"/>
  <c r="F131" i="3"/>
  <c r="E131" i="3"/>
  <c r="D131" i="3"/>
  <c r="C131" i="3"/>
  <c r="B131" i="3"/>
  <c r="A131" i="3"/>
  <c r="K130" i="3"/>
  <c r="J130" i="3"/>
  <c r="I130" i="3"/>
  <c r="G130" i="3"/>
  <c r="F130" i="3"/>
  <c r="E130" i="3"/>
  <c r="D130" i="3"/>
  <c r="C130" i="3"/>
  <c r="B130" i="3"/>
  <c r="A130" i="3"/>
  <c r="K129" i="3"/>
  <c r="J129" i="3"/>
  <c r="I129" i="3"/>
  <c r="G129" i="3"/>
  <c r="F129" i="3"/>
  <c r="E129" i="3"/>
  <c r="D129" i="3"/>
  <c r="C129" i="3"/>
  <c r="B129" i="3"/>
  <c r="A129" i="3"/>
  <c r="K128" i="3"/>
  <c r="J128" i="3"/>
  <c r="I128" i="3"/>
  <c r="G128" i="3"/>
  <c r="F128" i="3"/>
  <c r="E128" i="3"/>
  <c r="D128" i="3"/>
  <c r="C128" i="3"/>
  <c r="B128" i="3"/>
  <c r="A128" i="3"/>
  <c r="K127" i="3"/>
  <c r="J127" i="3"/>
  <c r="I127" i="3"/>
  <c r="H127" i="3"/>
  <c r="G127" i="3"/>
  <c r="F127" i="3"/>
  <c r="E127" i="3"/>
  <c r="D127" i="3"/>
  <c r="C127" i="3"/>
  <c r="B127" i="3"/>
  <c r="A127" i="3"/>
  <c r="K126" i="3"/>
  <c r="J126" i="3"/>
  <c r="I126" i="3"/>
  <c r="G126" i="3"/>
  <c r="F126" i="3"/>
  <c r="E126" i="3"/>
  <c r="D126" i="3"/>
  <c r="C126" i="3"/>
  <c r="B126" i="3"/>
  <c r="A126" i="3"/>
  <c r="K125" i="3"/>
  <c r="J125" i="3"/>
  <c r="I125" i="3"/>
  <c r="G125" i="3"/>
  <c r="F125" i="3"/>
  <c r="E125" i="3"/>
  <c r="D125" i="3"/>
  <c r="C125" i="3"/>
  <c r="B125" i="3"/>
  <c r="A125" i="3"/>
  <c r="K124" i="3"/>
  <c r="J124" i="3"/>
  <c r="I124" i="3"/>
  <c r="G124" i="3"/>
  <c r="F124" i="3"/>
  <c r="E124" i="3"/>
  <c r="D124" i="3"/>
  <c r="C124" i="3"/>
  <c r="B124" i="3"/>
  <c r="A124" i="3"/>
  <c r="K123" i="3"/>
  <c r="J123" i="3"/>
  <c r="I123" i="3"/>
  <c r="H123" i="3"/>
  <c r="G123" i="3"/>
  <c r="F123" i="3"/>
  <c r="E123" i="3"/>
  <c r="D123" i="3"/>
  <c r="C123" i="3"/>
  <c r="B123" i="3"/>
  <c r="A123" i="3"/>
  <c r="K122" i="3"/>
  <c r="J122" i="3"/>
  <c r="I122" i="3"/>
  <c r="G122" i="3"/>
  <c r="F122" i="3"/>
  <c r="E122" i="3"/>
  <c r="D122" i="3"/>
  <c r="C122" i="3"/>
  <c r="B122" i="3"/>
  <c r="A122" i="3"/>
  <c r="K121" i="3"/>
  <c r="J121" i="3"/>
  <c r="I121" i="3"/>
  <c r="H121" i="3"/>
  <c r="G121" i="3"/>
  <c r="F121" i="3"/>
  <c r="E121" i="3"/>
  <c r="D121" i="3"/>
  <c r="C121" i="3"/>
  <c r="B121" i="3"/>
  <c r="A121" i="3"/>
  <c r="K120" i="3"/>
  <c r="J120" i="3"/>
  <c r="I120" i="3"/>
  <c r="G120" i="3"/>
  <c r="F120" i="3"/>
  <c r="E120" i="3"/>
  <c r="D120" i="3"/>
  <c r="C120" i="3"/>
  <c r="B120" i="3"/>
  <c r="A120" i="3"/>
  <c r="K119" i="3"/>
  <c r="J119" i="3"/>
  <c r="I119" i="3"/>
  <c r="H119" i="3"/>
  <c r="G119" i="3"/>
  <c r="F119" i="3"/>
  <c r="E119" i="3"/>
  <c r="D119" i="3"/>
  <c r="C119" i="3"/>
  <c r="B119" i="3"/>
  <c r="A119" i="3"/>
  <c r="K118" i="3"/>
  <c r="J118" i="3"/>
  <c r="I118" i="3"/>
  <c r="G118" i="3"/>
  <c r="F118" i="3"/>
  <c r="E118" i="3"/>
  <c r="D118" i="3"/>
  <c r="C118" i="3"/>
  <c r="B118" i="3"/>
  <c r="A118" i="3"/>
  <c r="K117" i="3"/>
  <c r="J117" i="3"/>
  <c r="I117" i="3"/>
  <c r="G117" i="3"/>
  <c r="F117" i="3"/>
  <c r="E117" i="3"/>
  <c r="D117" i="3"/>
  <c r="C117" i="3"/>
  <c r="B117" i="3"/>
  <c r="A117" i="3"/>
  <c r="K116" i="3"/>
  <c r="J116" i="3"/>
  <c r="I116" i="3"/>
  <c r="G116" i="3"/>
  <c r="F116" i="3"/>
  <c r="E116" i="3"/>
  <c r="D116" i="3"/>
  <c r="C116" i="3"/>
  <c r="B116" i="3"/>
  <c r="A116" i="3"/>
  <c r="K115" i="3"/>
  <c r="J115" i="3"/>
  <c r="I115" i="3"/>
  <c r="H115" i="3"/>
  <c r="G115" i="3"/>
  <c r="F115" i="3"/>
  <c r="E115" i="3"/>
  <c r="D115" i="3"/>
  <c r="C115" i="3"/>
  <c r="B115" i="3"/>
  <c r="A115" i="3"/>
  <c r="K114" i="3"/>
  <c r="J114" i="3"/>
  <c r="I114" i="3"/>
  <c r="G114" i="3"/>
  <c r="F114" i="3"/>
  <c r="E114" i="3"/>
  <c r="D114" i="3"/>
  <c r="C114" i="3"/>
  <c r="B114" i="3"/>
  <c r="A114" i="3"/>
  <c r="K113" i="3"/>
  <c r="J113" i="3"/>
  <c r="I113" i="3"/>
  <c r="H113" i="3"/>
  <c r="G113" i="3"/>
  <c r="F113" i="3"/>
  <c r="E113" i="3"/>
  <c r="D113" i="3"/>
  <c r="C113" i="3"/>
  <c r="B113" i="3"/>
  <c r="A113" i="3"/>
  <c r="K112" i="3"/>
  <c r="J112" i="3"/>
  <c r="I112" i="3"/>
  <c r="G112" i="3"/>
  <c r="F112" i="3"/>
  <c r="E112" i="3"/>
  <c r="D112" i="3"/>
  <c r="C112" i="3"/>
  <c r="B112" i="3"/>
  <c r="A112" i="3"/>
  <c r="K111" i="3"/>
  <c r="J111" i="3"/>
  <c r="I111" i="3"/>
  <c r="H111" i="3"/>
  <c r="G111" i="3"/>
  <c r="F111" i="3"/>
  <c r="E111" i="3"/>
  <c r="D111" i="3"/>
  <c r="C111" i="3"/>
  <c r="B111" i="3"/>
  <c r="A111" i="3"/>
  <c r="K110" i="3"/>
  <c r="J110" i="3"/>
  <c r="I110" i="3"/>
  <c r="G110" i="3"/>
  <c r="F110" i="3"/>
  <c r="E110" i="3"/>
  <c r="D110" i="3"/>
  <c r="C110" i="3"/>
  <c r="B110" i="3"/>
  <c r="A110" i="3"/>
  <c r="K109" i="3"/>
  <c r="J109" i="3"/>
  <c r="I109" i="3"/>
  <c r="G109" i="3"/>
  <c r="F109" i="3"/>
  <c r="E109" i="3"/>
  <c r="D109" i="3"/>
  <c r="C109" i="3"/>
  <c r="B109" i="3"/>
  <c r="A109" i="3"/>
  <c r="K108" i="3"/>
  <c r="J108" i="3"/>
  <c r="I108" i="3"/>
  <c r="G108" i="3"/>
  <c r="F108" i="3"/>
  <c r="E108" i="3"/>
  <c r="D108" i="3"/>
  <c r="C108" i="3"/>
  <c r="B108" i="3"/>
  <c r="A108" i="3"/>
  <c r="K107" i="3"/>
  <c r="J107" i="3"/>
  <c r="I107" i="3"/>
  <c r="H107" i="3"/>
  <c r="G107" i="3"/>
  <c r="F107" i="3"/>
  <c r="E107" i="3"/>
  <c r="D107" i="3"/>
  <c r="C107" i="3"/>
  <c r="B107" i="3"/>
  <c r="A107" i="3"/>
  <c r="K106" i="3"/>
  <c r="J106" i="3"/>
  <c r="I106" i="3"/>
  <c r="G106" i="3"/>
  <c r="F106" i="3"/>
  <c r="E106" i="3"/>
  <c r="D106" i="3"/>
  <c r="C106" i="3"/>
  <c r="B106" i="3"/>
  <c r="A106" i="3"/>
  <c r="K105" i="3"/>
  <c r="J105" i="3"/>
  <c r="I105" i="3"/>
  <c r="H105" i="3"/>
  <c r="G105" i="3"/>
  <c r="F105" i="3"/>
  <c r="E105" i="3"/>
  <c r="D105" i="3"/>
  <c r="C105" i="3"/>
  <c r="B105" i="3"/>
  <c r="A105" i="3"/>
  <c r="K104" i="3"/>
  <c r="J104" i="3"/>
  <c r="I104" i="3"/>
  <c r="G104" i="3"/>
  <c r="F104" i="3"/>
  <c r="E104" i="3"/>
  <c r="D104" i="3"/>
  <c r="C104" i="3"/>
  <c r="B104" i="3"/>
  <c r="A104" i="3"/>
  <c r="K103" i="3"/>
  <c r="J103" i="3"/>
  <c r="I103" i="3"/>
  <c r="H103" i="3"/>
  <c r="G103" i="3"/>
  <c r="F103" i="3"/>
  <c r="E103" i="3"/>
  <c r="D103" i="3"/>
  <c r="C103" i="3"/>
  <c r="B103" i="3"/>
  <c r="A103" i="3"/>
  <c r="K102" i="3"/>
  <c r="J102" i="3"/>
  <c r="I102" i="3"/>
  <c r="G102" i="3"/>
  <c r="F102" i="3"/>
  <c r="E102" i="3"/>
  <c r="D102" i="3"/>
  <c r="C102" i="3"/>
  <c r="B102" i="3"/>
  <c r="A102" i="3"/>
  <c r="K101" i="3"/>
  <c r="J101" i="3"/>
  <c r="I101" i="3"/>
  <c r="G101" i="3"/>
  <c r="F101" i="3"/>
  <c r="E101" i="3"/>
  <c r="D101" i="3"/>
  <c r="C101" i="3"/>
  <c r="B101" i="3"/>
  <c r="A101" i="3"/>
  <c r="K100" i="3"/>
  <c r="J100" i="3"/>
  <c r="I100" i="3"/>
  <c r="G100" i="3"/>
  <c r="F100" i="3"/>
  <c r="E100" i="3"/>
  <c r="D100" i="3"/>
  <c r="C100" i="3"/>
  <c r="B100" i="3"/>
  <c r="A100" i="3"/>
  <c r="K99" i="3"/>
  <c r="J99" i="3"/>
  <c r="I99" i="3"/>
  <c r="H99" i="3"/>
  <c r="G99" i="3"/>
  <c r="F99" i="3"/>
  <c r="E99" i="3"/>
  <c r="D99" i="3"/>
  <c r="C99" i="3"/>
  <c r="B99" i="3"/>
  <c r="A99" i="3"/>
  <c r="K98" i="3"/>
  <c r="J98" i="3"/>
  <c r="I98" i="3"/>
  <c r="G98" i="3"/>
  <c r="F98" i="3"/>
  <c r="E98" i="3"/>
  <c r="D98" i="3"/>
  <c r="C98" i="3"/>
  <c r="B98" i="3"/>
  <c r="A98" i="3"/>
  <c r="K97" i="3"/>
  <c r="J97" i="3"/>
  <c r="I97" i="3"/>
  <c r="H97" i="3"/>
  <c r="G97" i="3"/>
  <c r="F97" i="3"/>
  <c r="E97" i="3"/>
  <c r="D97" i="3"/>
  <c r="C97" i="3"/>
  <c r="B97" i="3"/>
  <c r="A97" i="3"/>
  <c r="K96" i="3"/>
  <c r="J96" i="3"/>
  <c r="I96" i="3"/>
  <c r="G96" i="3"/>
  <c r="F96" i="3"/>
  <c r="E96" i="3"/>
  <c r="D96" i="3"/>
  <c r="C96" i="3"/>
  <c r="B96" i="3"/>
  <c r="A96" i="3"/>
  <c r="K95" i="3"/>
  <c r="J95" i="3"/>
  <c r="I95" i="3"/>
  <c r="H95" i="3"/>
  <c r="G95" i="3"/>
  <c r="F95" i="3"/>
  <c r="E95" i="3"/>
  <c r="D95" i="3"/>
  <c r="C95" i="3"/>
  <c r="B95" i="3"/>
  <c r="A95" i="3"/>
  <c r="K94" i="3"/>
  <c r="J94" i="3"/>
  <c r="I94" i="3"/>
  <c r="G94" i="3"/>
  <c r="F94" i="3"/>
  <c r="E94" i="3"/>
  <c r="D94" i="3"/>
  <c r="C94" i="3"/>
  <c r="B94" i="3"/>
  <c r="A94" i="3"/>
  <c r="K93" i="3"/>
  <c r="J93" i="3"/>
  <c r="I93" i="3"/>
  <c r="H93" i="3"/>
  <c r="G93" i="3"/>
  <c r="F93" i="3"/>
  <c r="E93" i="3"/>
  <c r="D93" i="3"/>
  <c r="C93" i="3"/>
  <c r="B93" i="3"/>
  <c r="A93" i="3"/>
  <c r="K92" i="3"/>
  <c r="J92" i="3"/>
  <c r="I92" i="3"/>
  <c r="G92" i="3"/>
  <c r="F92" i="3"/>
  <c r="E92" i="3"/>
  <c r="D92" i="3"/>
  <c r="C92" i="3"/>
  <c r="B92" i="3"/>
  <c r="A92" i="3"/>
  <c r="K91" i="3"/>
  <c r="J91" i="3"/>
  <c r="I91" i="3"/>
  <c r="H91" i="3"/>
  <c r="G91" i="3"/>
  <c r="F91" i="3"/>
  <c r="E91" i="3"/>
  <c r="D91" i="3"/>
  <c r="C91" i="3"/>
  <c r="B91" i="3"/>
  <c r="A91" i="3"/>
  <c r="K90" i="3"/>
  <c r="J90" i="3"/>
  <c r="I90" i="3"/>
  <c r="G90" i="3"/>
  <c r="F90" i="3"/>
  <c r="E90" i="3"/>
  <c r="D90" i="3"/>
  <c r="C90" i="3"/>
  <c r="B90" i="3"/>
  <c r="A90" i="3"/>
  <c r="K89" i="3"/>
  <c r="J89" i="3"/>
  <c r="I89" i="3"/>
  <c r="H89" i="3"/>
  <c r="G89" i="3"/>
  <c r="F89" i="3"/>
  <c r="E89" i="3"/>
  <c r="D89" i="3"/>
  <c r="C89" i="3"/>
  <c r="B89" i="3"/>
  <c r="A89" i="3"/>
  <c r="B3" i="3"/>
  <c r="A5" i="3"/>
  <c r="B5" i="3"/>
  <c r="C5" i="3"/>
  <c r="D5" i="3"/>
  <c r="E5" i="3"/>
  <c r="F5" i="3"/>
  <c r="G5" i="3"/>
  <c r="I5" i="3"/>
  <c r="J5" i="3"/>
  <c r="K5" i="3"/>
  <c r="A6" i="3"/>
  <c r="B6" i="3"/>
  <c r="C6" i="3"/>
  <c r="D6" i="3"/>
  <c r="E6" i="3"/>
  <c r="F6" i="3"/>
  <c r="G6" i="3"/>
  <c r="I6" i="3"/>
  <c r="J6" i="3"/>
  <c r="K6" i="3"/>
  <c r="A7" i="3"/>
  <c r="B7" i="3"/>
  <c r="C7" i="3"/>
  <c r="D7" i="3"/>
  <c r="E7" i="3"/>
  <c r="G7" i="3"/>
  <c r="H7" i="3"/>
  <c r="I7" i="3"/>
  <c r="J7" i="3"/>
  <c r="K7" i="3"/>
  <c r="A8" i="3"/>
  <c r="B8" i="3"/>
  <c r="C8" i="3"/>
  <c r="D8" i="3"/>
  <c r="E8" i="3"/>
  <c r="G8" i="3"/>
  <c r="I8" i="3"/>
  <c r="J8" i="3"/>
  <c r="K8" i="3"/>
  <c r="A9" i="3"/>
  <c r="B9" i="3"/>
  <c r="C9" i="3"/>
  <c r="D9" i="3"/>
  <c r="E9" i="3"/>
  <c r="G9" i="3"/>
  <c r="H9" i="3"/>
  <c r="I9" i="3"/>
  <c r="J9" i="3"/>
  <c r="K9" i="3"/>
  <c r="A10" i="3"/>
  <c r="B10" i="3"/>
  <c r="C10" i="3"/>
  <c r="D10" i="3"/>
  <c r="E10" i="3"/>
  <c r="G10" i="3"/>
  <c r="I10" i="3"/>
  <c r="J10" i="3"/>
  <c r="K10" i="3"/>
  <c r="A11" i="3"/>
  <c r="B11" i="3"/>
  <c r="C11" i="3"/>
  <c r="D11" i="3"/>
  <c r="E11" i="3"/>
  <c r="G11" i="3"/>
  <c r="H11" i="3"/>
  <c r="I11" i="3"/>
  <c r="J11" i="3"/>
  <c r="K11" i="3"/>
  <c r="A12" i="3"/>
  <c r="B12" i="3"/>
  <c r="C12" i="3"/>
  <c r="D12" i="3"/>
  <c r="E12" i="3"/>
  <c r="G12" i="3"/>
  <c r="I12" i="3"/>
  <c r="J12" i="3"/>
  <c r="K12" i="3"/>
  <c r="A13" i="3"/>
  <c r="B13" i="3"/>
  <c r="C13" i="3"/>
  <c r="D13" i="3"/>
  <c r="E13" i="3"/>
  <c r="G13" i="3"/>
  <c r="I13" i="3"/>
  <c r="J13" i="3"/>
  <c r="K13" i="3"/>
  <c r="A14" i="3"/>
  <c r="B14" i="3"/>
  <c r="C14" i="3"/>
  <c r="D14" i="3"/>
  <c r="E14" i="3"/>
  <c r="G14" i="3"/>
  <c r="I14" i="3"/>
  <c r="J14" i="3"/>
  <c r="K14" i="3"/>
  <c r="A15" i="3"/>
  <c r="B15" i="3"/>
  <c r="C15" i="3"/>
  <c r="D15" i="3"/>
  <c r="E15" i="3"/>
  <c r="G15" i="3"/>
  <c r="I15" i="3"/>
  <c r="J15" i="3"/>
  <c r="K15" i="3"/>
  <c r="A16" i="3"/>
  <c r="B16" i="3"/>
  <c r="C16" i="3"/>
  <c r="D16" i="3"/>
  <c r="E16" i="3"/>
  <c r="G16" i="3"/>
  <c r="I16" i="3"/>
  <c r="J16" i="3"/>
  <c r="K16" i="3"/>
  <c r="A17" i="3"/>
  <c r="B17" i="3"/>
  <c r="C17" i="3"/>
  <c r="D17" i="3"/>
  <c r="E17" i="3"/>
  <c r="G17" i="3"/>
  <c r="I17" i="3"/>
  <c r="J17" i="3"/>
  <c r="K17" i="3"/>
  <c r="A18" i="3"/>
  <c r="B18" i="3"/>
  <c r="C18" i="3"/>
  <c r="D18" i="3"/>
  <c r="E18" i="3"/>
  <c r="G18" i="3"/>
  <c r="I18" i="3"/>
  <c r="J18" i="3"/>
  <c r="K18" i="3"/>
  <c r="A19" i="3"/>
  <c r="B19" i="3"/>
  <c r="C19" i="3"/>
  <c r="D19" i="3"/>
  <c r="E19" i="3"/>
  <c r="G19" i="3"/>
  <c r="I19" i="3"/>
  <c r="J19" i="3"/>
  <c r="K19" i="3"/>
  <c r="A20" i="3"/>
  <c r="B20" i="3"/>
  <c r="C20" i="3"/>
  <c r="D20" i="3"/>
  <c r="E20" i="3"/>
  <c r="G20" i="3"/>
  <c r="I20" i="3"/>
  <c r="J20" i="3"/>
  <c r="K20" i="3"/>
  <c r="A21" i="3"/>
  <c r="B21" i="3"/>
  <c r="C21" i="3"/>
  <c r="D21" i="3"/>
  <c r="E21" i="3"/>
  <c r="G21" i="3"/>
  <c r="I21" i="3"/>
  <c r="J21" i="3"/>
  <c r="K21" i="3"/>
  <c r="A22" i="3"/>
  <c r="B22" i="3"/>
  <c r="C22" i="3"/>
  <c r="D22" i="3"/>
  <c r="E22" i="3"/>
  <c r="G22" i="3"/>
  <c r="I22" i="3"/>
  <c r="J22" i="3"/>
  <c r="K22" i="3"/>
  <c r="A23" i="3"/>
  <c r="B23" i="3"/>
  <c r="C23" i="3"/>
  <c r="D23" i="3"/>
  <c r="E23" i="3"/>
  <c r="G23" i="3"/>
  <c r="I23" i="3"/>
  <c r="J23" i="3"/>
  <c r="K23" i="3"/>
  <c r="A24" i="3"/>
  <c r="B24" i="3"/>
  <c r="C24" i="3"/>
  <c r="D24" i="3"/>
  <c r="E24" i="3"/>
  <c r="G24" i="3"/>
  <c r="I24" i="3"/>
  <c r="J24" i="3"/>
  <c r="K24" i="3"/>
  <c r="A25" i="3"/>
  <c r="B25" i="3"/>
  <c r="C25" i="3"/>
  <c r="D25" i="3"/>
  <c r="E25" i="3"/>
  <c r="G25" i="3"/>
  <c r="I25" i="3"/>
  <c r="J25" i="3"/>
  <c r="K25" i="3"/>
  <c r="A26" i="3"/>
  <c r="B26" i="3"/>
  <c r="C26" i="3"/>
  <c r="D26" i="3"/>
  <c r="E26" i="3"/>
  <c r="G26" i="3"/>
  <c r="I26" i="3"/>
  <c r="J26" i="3"/>
  <c r="K26" i="3"/>
  <c r="A27" i="3"/>
  <c r="B27" i="3"/>
  <c r="C27" i="3"/>
  <c r="D27" i="3"/>
  <c r="E27" i="3"/>
  <c r="G27" i="3"/>
  <c r="I27" i="3"/>
  <c r="J27" i="3"/>
  <c r="K27" i="3"/>
  <c r="A28" i="3"/>
  <c r="B28" i="3"/>
  <c r="C28" i="3"/>
  <c r="D28" i="3"/>
  <c r="E28" i="3"/>
  <c r="G28" i="3"/>
  <c r="I28" i="3"/>
  <c r="J28" i="3"/>
  <c r="K28" i="3"/>
  <c r="A29" i="3"/>
  <c r="B29" i="3"/>
  <c r="C29" i="3"/>
  <c r="D29" i="3"/>
  <c r="E29" i="3"/>
  <c r="G29" i="3"/>
  <c r="I29" i="3"/>
  <c r="J29" i="3"/>
  <c r="K29" i="3"/>
  <c r="A30" i="3"/>
  <c r="B30" i="3"/>
  <c r="C30" i="3"/>
  <c r="D30" i="3"/>
  <c r="E30" i="3"/>
  <c r="G30" i="3"/>
  <c r="I30" i="3"/>
  <c r="J30" i="3"/>
  <c r="K30" i="3"/>
  <c r="A31" i="3"/>
  <c r="B31" i="3"/>
  <c r="C31" i="3"/>
  <c r="D31" i="3"/>
  <c r="E31" i="3"/>
  <c r="G31" i="3"/>
  <c r="I31" i="3"/>
  <c r="J31" i="3"/>
  <c r="K31" i="3"/>
  <c r="A32" i="3"/>
  <c r="B32" i="3"/>
  <c r="C32" i="3"/>
  <c r="D32" i="3"/>
  <c r="E32" i="3"/>
  <c r="G32" i="3"/>
  <c r="I32" i="3"/>
  <c r="J32" i="3"/>
  <c r="K32" i="3"/>
  <c r="A33" i="3"/>
  <c r="B33" i="3"/>
  <c r="C33" i="3"/>
  <c r="D33" i="3"/>
  <c r="E33" i="3"/>
  <c r="G33" i="3"/>
  <c r="I33" i="3"/>
  <c r="J33" i="3"/>
  <c r="K33" i="3"/>
  <c r="A34" i="3"/>
  <c r="B34" i="3"/>
  <c r="C34" i="3"/>
  <c r="D34" i="3"/>
  <c r="E34" i="3"/>
  <c r="G34" i="3"/>
  <c r="I34" i="3"/>
  <c r="J34" i="3"/>
  <c r="K34" i="3"/>
  <c r="A35" i="3"/>
  <c r="B35" i="3"/>
  <c r="C35" i="3"/>
  <c r="D35" i="3"/>
  <c r="E35" i="3"/>
  <c r="G35" i="3"/>
  <c r="I35" i="3"/>
  <c r="J35" i="3"/>
  <c r="K35" i="3"/>
  <c r="A36" i="3"/>
  <c r="B36" i="3"/>
  <c r="C36" i="3"/>
  <c r="D36" i="3"/>
  <c r="E36" i="3"/>
  <c r="F36" i="3"/>
  <c r="G36" i="3"/>
  <c r="I36" i="3"/>
  <c r="J36" i="3"/>
  <c r="K36" i="3"/>
  <c r="B37" i="3"/>
  <c r="C37" i="3"/>
  <c r="D37" i="3"/>
  <c r="E37" i="3"/>
  <c r="G37" i="3"/>
  <c r="H37" i="3"/>
  <c r="I37" i="3"/>
  <c r="J37" i="3"/>
  <c r="K37" i="3"/>
  <c r="B38" i="3"/>
  <c r="C38" i="3"/>
  <c r="D38" i="3"/>
  <c r="E38" i="3"/>
  <c r="G38" i="3"/>
  <c r="I38" i="3"/>
  <c r="J38" i="3"/>
  <c r="K38" i="3"/>
  <c r="B39" i="3"/>
  <c r="C39" i="3"/>
  <c r="D39" i="3"/>
  <c r="E39" i="3"/>
  <c r="G39" i="3"/>
  <c r="H39" i="3"/>
  <c r="I39" i="3"/>
  <c r="J39" i="3"/>
  <c r="K39" i="3"/>
  <c r="A40" i="3"/>
  <c r="B40" i="3"/>
  <c r="C40" i="3"/>
  <c r="D40" i="3"/>
  <c r="E40" i="3"/>
  <c r="F40" i="3"/>
  <c r="G40" i="3"/>
  <c r="I40" i="3"/>
  <c r="J40" i="3"/>
  <c r="K40" i="3"/>
  <c r="B41" i="3"/>
  <c r="C41" i="3"/>
  <c r="D41" i="3"/>
  <c r="E41" i="3"/>
  <c r="G41" i="3"/>
  <c r="H41" i="3"/>
  <c r="I41" i="3"/>
  <c r="J41" i="3"/>
  <c r="K41" i="3"/>
  <c r="B42" i="3"/>
  <c r="C42" i="3"/>
  <c r="D42" i="3"/>
  <c r="E42" i="3"/>
  <c r="G42" i="3"/>
  <c r="I42" i="3"/>
  <c r="J42" i="3"/>
  <c r="K42" i="3"/>
  <c r="B43" i="3"/>
  <c r="C43" i="3"/>
  <c r="D43" i="3"/>
  <c r="E43" i="3"/>
  <c r="G43" i="3"/>
  <c r="H43" i="3"/>
  <c r="I43" i="3"/>
  <c r="J43" i="3"/>
  <c r="K43" i="3"/>
  <c r="B44" i="3"/>
  <c r="C44" i="3"/>
  <c r="D44" i="3"/>
  <c r="E44" i="3"/>
  <c r="G44" i="3"/>
  <c r="I44" i="3"/>
  <c r="J44" i="3"/>
  <c r="K44" i="3"/>
  <c r="B45" i="3"/>
  <c r="C45" i="3"/>
  <c r="D45" i="3"/>
  <c r="E45" i="3"/>
  <c r="G45" i="3"/>
  <c r="I45" i="3"/>
  <c r="J45" i="3"/>
  <c r="K45" i="3"/>
  <c r="B46" i="3"/>
  <c r="C46" i="3"/>
  <c r="D46" i="3"/>
  <c r="E46" i="3"/>
  <c r="G46" i="3"/>
  <c r="I46" i="3"/>
  <c r="J46" i="3"/>
  <c r="K46" i="3"/>
  <c r="B47" i="3"/>
  <c r="C47" i="3"/>
  <c r="D47" i="3"/>
  <c r="E47" i="3"/>
  <c r="G47" i="3"/>
  <c r="I47" i="3"/>
  <c r="J47" i="3"/>
  <c r="K47" i="3"/>
  <c r="B48" i="3"/>
  <c r="C48" i="3"/>
  <c r="D48" i="3"/>
  <c r="E48" i="3"/>
  <c r="G48" i="3"/>
  <c r="I48" i="3"/>
  <c r="J48" i="3"/>
  <c r="K48" i="3"/>
  <c r="B49" i="3"/>
  <c r="C49" i="3"/>
  <c r="D49" i="3"/>
  <c r="E49" i="3"/>
  <c r="G49" i="3"/>
  <c r="I49" i="3"/>
  <c r="J49" i="3"/>
  <c r="K49" i="3"/>
  <c r="B50" i="3"/>
  <c r="C50" i="3"/>
  <c r="D50" i="3"/>
  <c r="E50" i="3"/>
  <c r="G50" i="3"/>
  <c r="I50" i="3"/>
  <c r="J50" i="3"/>
  <c r="K50" i="3"/>
  <c r="B51" i="3"/>
  <c r="C51" i="3"/>
  <c r="D51" i="3"/>
  <c r="E51" i="3"/>
  <c r="G51" i="3"/>
  <c r="I51" i="3"/>
  <c r="J51" i="3"/>
  <c r="K51" i="3"/>
  <c r="B52" i="3"/>
  <c r="C52" i="3"/>
  <c r="D52" i="3"/>
  <c r="E52" i="3"/>
  <c r="G52" i="3"/>
  <c r="I52" i="3"/>
  <c r="J52" i="3"/>
  <c r="K52" i="3"/>
  <c r="B53" i="3"/>
  <c r="C53" i="3"/>
  <c r="D53" i="3"/>
  <c r="E53" i="3"/>
  <c r="G53" i="3"/>
  <c r="I53" i="3"/>
  <c r="J53" i="3"/>
  <c r="K53" i="3"/>
  <c r="B54" i="3"/>
  <c r="C54" i="3"/>
  <c r="D54" i="3"/>
  <c r="E54" i="3"/>
  <c r="G54" i="3"/>
  <c r="I54" i="3"/>
  <c r="J54" i="3"/>
  <c r="K54" i="3"/>
  <c r="B55" i="3"/>
  <c r="C55" i="3"/>
  <c r="D55" i="3"/>
  <c r="E55" i="3"/>
  <c r="G55" i="3"/>
  <c r="I55" i="3"/>
  <c r="J55" i="3"/>
  <c r="K55" i="3"/>
  <c r="B56" i="3"/>
  <c r="C56" i="3"/>
  <c r="D56" i="3"/>
  <c r="E56" i="3"/>
  <c r="G56" i="3"/>
  <c r="I56" i="3"/>
  <c r="J56" i="3"/>
  <c r="K56" i="3"/>
  <c r="B57" i="3"/>
  <c r="C57" i="3"/>
  <c r="D57" i="3"/>
  <c r="E57" i="3"/>
  <c r="G57" i="3"/>
  <c r="I57" i="3"/>
  <c r="J57" i="3"/>
  <c r="K57" i="3"/>
  <c r="B58" i="3"/>
  <c r="C58" i="3"/>
  <c r="D58" i="3"/>
  <c r="E58" i="3"/>
  <c r="G58" i="3"/>
  <c r="I58" i="3"/>
  <c r="J58" i="3"/>
  <c r="K58" i="3"/>
  <c r="B59" i="3"/>
  <c r="C59" i="3"/>
  <c r="D59" i="3"/>
  <c r="E59" i="3"/>
  <c r="G59" i="3"/>
  <c r="I59" i="3"/>
  <c r="J59" i="3"/>
  <c r="K59" i="3"/>
  <c r="B60" i="3"/>
  <c r="C60" i="3"/>
  <c r="D60" i="3"/>
  <c r="E60" i="3"/>
  <c r="G60" i="3"/>
  <c r="I60" i="3"/>
  <c r="J60" i="3"/>
  <c r="K60" i="3"/>
  <c r="B61" i="3"/>
  <c r="C61" i="3"/>
  <c r="D61" i="3"/>
  <c r="E61" i="3"/>
  <c r="G61" i="3"/>
  <c r="I61" i="3"/>
  <c r="J61" i="3"/>
  <c r="K61" i="3"/>
  <c r="B62" i="3"/>
  <c r="C62" i="3"/>
  <c r="D62" i="3"/>
  <c r="E62" i="3"/>
  <c r="G62" i="3"/>
  <c r="I62" i="3"/>
  <c r="J62" i="3"/>
  <c r="K62" i="3"/>
  <c r="B63" i="3"/>
  <c r="C63" i="3"/>
  <c r="D63" i="3"/>
  <c r="E63" i="3"/>
  <c r="G63" i="3"/>
  <c r="I63" i="3"/>
  <c r="J63" i="3"/>
  <c r="K63" i="3"/>
  <c r="A64" i="3"/>
  <c r="B64" i="3"/>
  <c r="C64" i="3"/>
  <c r="D64" i="3"/>
  <c r="E64" i="3"/>
  <c r="F64" i="3"/>
  <c r="G64" i="3"/>
  <c r="I64" i="3"/>
  <c r="J64" i="3"/>
  <c r="K64" i="3"/>
  <c r="B65" i="3"/>
  <c r="C65" i="3"/>
  <c r="D65" i="3"/>
  <c r="E65" i="3"/>
  <c r="G65" i="3"/>
  <c r="I65" i="3"/>
  <c r="J65" i="3"/>
  <c r="K65" i="3"/>
  <c r="B66" i="3"/>
  <c r="C66" i="3"/>
  <c r="D66" i="3"/>
  <c r="E66" i="3"/>
  <c r="F66" i="3"/>
  <c r="G66" i="3"/>
  <c r="I66" i="3"/>
  <c r="J66" i="3"/>
  <c r="K66" i="3"/>
  <c r="B67" i="3"/>
  <c r="C67" i="3"/>
  <c r="D67" i="3"/>
  <c r="E67" i="3"/>
  <c r="F67" i="3"/>
  <c r="G67" i="3"/>
  <c r="H67" i="3"/>
  <c r="I67" i="3"/>
  <c r="J67" i="3"/>
  <c r="K67" i="3"/>
  <c r="B68" i="3"/>
  <c r="C68" i="3"/>
  <c r="D68" i="3"/>
  <c r="E68" i="3"/>
  <c r="F68" i="3"/>
  <c r="G68" i="3"/>
  <c r="I68" i="3"/>
  <c r="J68" i="3"/>
  <c r="K68" i="3"/>
  <c r="B69" i="3"/>
  <c r="C69" i="3"/>
  <c r="D69" i="3"/>
  <c r="E69" i="3"/>
  <c r="G69" i="3"/>
  <c r="I69" i="3"/>
  <c r="J69" i="3"/>
  <c r="K69" i="3"/>
  <c r="B70" i="3"/>
  <c r="C70" i="3"/>
  <c r="D70" i="3"/>
  <c r="E70" i="3"/>
  <c r="G70" i="3"/>
  <c r="I70" i="3"/>
  <c r="J70" i="3"/>
  <c r="K70" i="3"/>
  <c r="B71" i="3"/>
  <c r="C71" i="3"/>
  <c r="D71" i="3"/>
  <c r="E71" i="3"/>
  <c r="F71" i="3"/>
  <c r="G71" i="3"/>
  <c r="H71" i="3"/>
  <c r="I71" i="3"/>
  <c r="J71" i="3"/>
  <c r="K71" i="3"/>
  <c r="B72" i="3"/>
  <c r="C72" i="3"/>
  <c r="D72" i="3"/>
  <c r="E72" i="3"/>
  <c r="G72" i="3"/>
  <c r="I72" i="3"/>
  <c r="J72" i="3"/>
  <c r="K72" i="3"/>
  <c r="B73" i="3"/>
  <c r="C73" i="3"/>
  <c r="D73" i="3"/>
  <c r="E73" i="3"/>
  <c r="G73" i="3"/>
  <c r="H73" i="3"/>
  <c r="I73" i="3"/>
  <c r="J73" i="3"/>
  <c r="K73" i="3"/>
  <c r="B74" i="3"/>
  <c r="C74" i="3"/>
  <c r="D74" i="3"/>
  <c r="E74" i="3"/>
  <c r="G74" i="3"/>
  <c r="I74" i="3"/>
  <c r="J74" i="3"/>
  <c r="K74" i="3"/>
  <c r="B75" i="3"/>
  <c r="C75" i="3"/>
  <c r="D75" i="3"/>
  <c r="E75" i="3"/>
  <c r="G75" i="3"/>
  <c r="I75" i="3"/>
  <c r="J75" i="3"/>
  <c r="K75" i="3"/>
  <c r="B76" i="3"/>
  <c r="C76" i="3"/>
  <c r="D76" i="3"/>
  <c r="E76" i="3"/>
  <c r="G76" i="3"/>
  <c r="I76" i="3"/>
  <c r="J76" i="3"/>
  <c r="K76" i="3"/>
  <c r="B77" i="3"/>
  <c r="C77" i="3"/>
  <c r="D77" i="3"/>
  <c r="E77" i="3"/>
  <c r="G77" i="3"/>
  <c r="I77" i="3"/>
  <c r="J77" i="3"/>
  <c r="K77" i="3"/>
  <c r="B78" i="3"/>
  <c r="C78" i="3"/>
  <c r="D78" i="3"/>
  <c r="E78" i="3"/>
  <c r="G78" i="3"/>
  <c r="I78" i="3"/>
  <c r="J78" i="3"/>
  <c r="K78" i="3"/>
  <c r="B79" i="3"/>
  <c r="C79" i="3"/>
  <c r="D79" i="3"/>
  <c r="E79" i="3"/>
  <c r="G79" i="3"/>
  <c r="H79" i="3"/>
  <c r="I79" i="3"/>
  <c r="J79" i="3"/>
  <c r="K79" i="3"/>
  <c r="B80" i="3"/>
  <c r="C80" i="3"/>
  <c r="D80" i="3"/>
  <c r="E80" i="3"/>
  <c r="G80" i="3"/>
  <c r="I80" i="3"/>
  <c r="J80" i="3"/>
  <c r="K80" i="3"/>
  <c r="B81" i="3"/>
  <c r="C81" i="3"/>
  <c r="D81" i="3"/>
  <c r="E81" i="3"/>
  <c r="G81" i="3"/>
  <c r="I81" i="3"/>
  <c r="J81" i="3"/>
  <c r="K81" i="3"/>
  <c r="B82" i="3"/>
  <c r="C82" i="3"/>
  <c r="D82" i="3"/>
  <c r="E82" i="3"/>
  <c r="G82" i="3"/>
  <c r="I82" i="3"/>
  <c r="J82" i="3"/>
  <c r="K82" i="3"/>
  <c r="B83" i="3"/>
  <c r="C83" i="3"/>
  <c r="D83" i="3"/>
  <c r="E83" i="3"/>
  <c r="G83" i="3"/>
  <c r="H83" i="3"/>
  <c r="I83" i="3"/>
  <c r="J83" i="3"/>
  <c r="K83" i="3"/>
  <c r="B84" i="3"/>
  <c r="C84" i="3"/>
  <c r="D84" i="3"/>
  <c r="E84" i="3"/>
  <c r="G84" i="3"/>
  <c r="H84" i="3"/>
  <c r="I84" i="3"/>
  <c r="J84" i="3"/>
  <c r="K84" i="3"/>
  <c r="B85" i="3"/>
  <c r="C85" i="3"/>
  <c r="D85" i="3"/>
  <c r="E85" i="3"/>
  <c r="G85" i="3"/>
  <c r="H85" i="3"/>
  <c r="I85" i="3"/>
  <c r="J85" i="3"/>
  <c r="K85" i="3"/>
  <c r="B86" i="3"/>
  <c r="C86" i="3"/>
  <c r="D86" i="3"/>
  <c r="E86" i="3"/>
  <c r="G86" i="3"/>
  <c r="I86" i="3"/>
  <c r="J86" i="3"/>
  <c r="K86" i="3"/>
  <c r="B87" i="3"/>
  <c r="C87" i="3"/>
  <c r="D87" i="3"/>
  <c r="E87" i="3"/>
  <c r="G87" i="3"/>
  <c r="I87" i="3"/>
  <c r="J87" i="3"/>
  <c r="K87" i="3"/>
  <c r="B88" i="3"/>
  <c r="C88" i="3"/>
  <c r="D88" i="3"/>
  <c r="E88" i="3"/>
  <c r="G88" i="3"/>
  <c r="I88" i="3"/>
  <c r="J88" i="3"/>
  <c r="K88" i="3"/>
  <c r="F7" i="3"/>
  <c r="H13" i="3"/>
  <c r="H15" i="3"/>
  <c r="H16" i="3"/>
  <c r="H17" i="3"/>
  <c r="H19" i="3"/>
  <c r="H21" i="3"/>
  <c r="H23" i="3"/>
  <c r="H25" i="3"/>
  <c r="H27" i="3"/>
  <c r="H29" i="3"/>
  <c r="H31" i="3"/>
  <c r="H32" i="3"/>
  <c r="H33" i="3"/>
  <c r="H35" i="3"/>
  <c r="A37" i="3"/>
  <c r="F37" i="3"/>
  <c r="F38" i="3"/>
  <c r="A41" i="3"/>
  <c r="H44" i="3"/>
  <c r="H45" i="3"/>
  <c r="H47" i="3"/>
  <c r="H49" i="3"/>
  <c r="H51" i="3"/>
  <c r="H53" i="3"/>
  <c r="H55" i="3"/>
  <c r="H57" i="3"/>
  <c r="H59" i="3"/>
  <c r="H60" i="3"/>
  <c r="H61" i="3"/>
  <c r="H63" i="3"/>
  <c r="A65" i="3"/>
  <c r="F65" i="3"/>
  <c r="H65" i="3"/>
  <c r="A66" i="3"/>
  <c r="F69" i="3"/>
  <c r="H69" i="3"/>
  <c r="F72" i="3"/>
  <c r="H75" i="3"/>
  <c r="H77" i="3"/>
  <c r="H81" i="3"/>
  <c r="H87" i="3"/>
  <c r="A67" i="3" l="1"/>
  <c r="F73" i="3"/>
  <c r="F8" i="3"/>
  <c r="F70" i="3"/>
  <c r="F39" i="3"/>
  <c r="F41" i="3"/>
  <c r="F9" i="3" l="1"/>
  <c r="A42" i="3"/>
  <c r="F42" i="3"/>
  <c r="A68" i="3"/>
  <c r="A39" i="3"/>
  <c r="A38" i="3"/>
  <c r="F74" i="3"/>
  <c r="F75" i="3" l="1"/>
  <c r="A69" i="3"/>
  <c r="F43" i="3"/>
  <c r="F10" i="3"/>
  <c r="A43" i="3"/>
  <c r="A70" i="3" l="1"/>
  <c r="A44" i="3"/>
  <c r="F11" i="3"/>
  <c r="F76" i="3"/>
  <c r="F44" i="3"/>
  <c r="F45" i="3" l="1"/>
  <c r="F77" i="3"/>
  <c r="F12" i="3"/>
  <c r="A45" i="3"/>
  <c r="A71" i="3"/>
  <c r="A46" i="3" l="1"/>
  <c r="F13" i="3"/>
  <c r="A72" i="3"/>
  <c r="F78" i="3"/>
  <c r="F46" i="3"/>
  <c r="A73" i="3" l="1"/>
  <c r="F14" i="3"/>
  <c r="F79" i="3"/>
  <c r="F47" i="3"/>
  <c r="A47" i="3"/>
  <c r="F48" i="3" l="1"/>
  <c r="F15" i="3"/>
  <c r="A74" i="3"/>
  <c r="A48" i="3"/>
  <c r="F80" i="3"/>
  <c r="F49" i="3" l="1"/>
  <c r="A49" i="3"/>
  <c r="F81" i="3"/>
  <c r="A75" i="3"/>
  <c r="F16" i="3"/>
  <c r="F17" i="3" l="1"/>
  <c r="F82" i="3"/>
  <c r="F50" i="3"/>
  <c r="A76" i="3"/>
  <c r="A50" i="3"/>
  <c r="F83" i="3" l="1"/>
  <c r="A51" i="3"/>
  <c r="A77" i="3"/>
  <c r="F51" i="3"/>
  <c r="F18" i="3"/>
  <c r="F52" i="3" l="1"/>
  <c r="F84" i="3"/>
  <c r="A52" i="3"/>
  <c r="F19" i="3"/>
  <c r="A78" i="3"/>
  <c r="A79" i="3" l="1"/>
  <c r="A53" i="3"/>
  <c r="F20" i="3"/>
  <c r="F85" i="3"/>
  <c r="F53" i="3"/>
  <c r="F86" i="3" l="1"/>
  <c r="F54" i="3"/>
  <c r="F21" i="3"/>
  <c r="A54" i="3"/>
  <c r="A80" i="3"/>
  <c r="F55" i="3" l="1"/>
  <c r="A55" i="3"/>
  <c r="A81" i="3"/>
  <c r="F22" i="3"/>
  <c r="F87" i="3"/>
  <c r="A82" i="3" l="1"/>
  <c r="F56" i="3"/>
  <c r="F88" i="3"/>
  <c r="F23" i="3"/>
  <c r="A56" i="3"/>
  <c r="A57" i="3" l="1"/>
  <c r="F24" i="3"/>
  <c r="F57" i="3"/>
  <c r="A83" i="3"/>
  <c r="F58" i="3" l="1"/>
  <c r="A58" i="3"/>
  <c r="A84" i="3"/>
  <c r="F25" i="3"/>
  <c r="A85" i="3" l="1"/>
  <c r="F59" i="3"/>
  <c r="F26" i="3"/>
  <c r="A59" i="3"/>
  <c r="A60" i="3" l="1"/>
  <c r="F27" i="3"/>
  <c r="A86" i="3"/>
  <c r="F60" i="3"/>
  <c r="A87" i="3" l="1"/>
  <c r="A61" i="3"/>
  <c r="F61" i="3"/>
  <c r="F28" i="3"/>
  <c r="F29" i="3" l="1"/>
  <c r="A63" i="3"/>
  <c r="A62" i="3"/>
  <c r="F62" i="3"/>
  <c r="F63" i="3"/>
  <c r="A88" i="3"/>
  <c r="F30" i="3" l="1"/>
  <c r="F31" i="3" l="1"/>
  <c r="F32" i="3" l="1"/>
  <c r="F33" i="3" l="1"/>
  <c r="F34" i="3" l="1"/>
  <c r="F35" i="3"/>
</calcChain>
</file>

<file path=xl/sharedStrings.xml><?xml version="1.0" encoding="utf-8"?>
<sst xmlns="http://schemas.openxmlformats.org/spreadsheetml/2006/main" count="819" uniqueCount="316">
  <si>
    <t>Joe,</t>
  </si>
  <si>
    <t>Believe it or not, I just got around to trying your ADI spreadsheet that you sent 4 months ago.  I think I found a simpler procedure for producing the final output, compared to what you wrote below:</t>
  </si>
  <si>
    <t>1.  Click the ADIF Tab</t>
  </si>
  <si>
    <t>2.  Click File / Save As/ Save As Type, then select "Text (MS-DOS") *</t>
  </si>
  <si>
    <t>3.  Say OK in the next two dialog boxes.</t>
  </si>
  <si>
    <t>4.  In Windows Explorer, change the extension from .txt to .adi.</t>
  </si>
  <si>
    <t>* I think the fastest way to select this option is to scroll to the bottom of the list, and then it should be visible (at least on my computer).</t>
  </si>
  <si>
    <t>I tried this.  So long as I deleted the unused lines in the worksheet's ADIF sheet, the resulting file seemed to import into N1MM Logger without trouble.</t>
  </si>
  <si>
    <t>What got me looking at your file finally was the possibility of paper-logging as ZF1MX in December, though I may still end up computer-logging.  Hope I work you from there.</t>
  </si>
  <si>
    <t>73,</t>
  </si>
  <si>
    <t>Eliot</t>
  </si>
  <si>
    <r>
      <t>Joe Hutcheson &lt;jchutcheson@comcast.net&gt;</t>
    </r>
    <r>
      <rPr>
        <sz val="10"/>
        <rFont val="Arial"/>
        <family val="2"/>
      </rPr>
      <t xml:space="preserve"> wrote:</t>
    </r>
  </si>
  <si>
    <t>Eliot:</t>
  </si>
  <si>
    <t>Here’s a short version of the Excel conversion book.  Regular entries are typed into the first page.  The second page converts to adi.  To finalize the process, copy the adi sheet cells into NotePad (Word will try to mimic the cells as a table, which you do not want to do).  After saving it in NotePad as a .txt file, open the .txt file in work, use Search (Alt+F) and Replace to replace all tabs (^t) with nothing, which scrunches the file down to pure record fields.  Then save the file as a text file (don’t convert to Word), add “.adi” to the file name if you haven’t already, and you should be good to go.</t>
  </si>
  <si>
    <t>Good luck.</t>
  </si>
  <si>
    <t>Joe Hutcheson, KB1CJ</t>
  </si>
  <si>
    <t>jchutcheson@comcast.net</t>
  </si>
  <si>
    <t>1/26/2103:  Had to add a Band column (manual for now).  Seems to be a requirement per:</t>
  </si>
  <si>
    <t>http://www.adif.org/</t>
  </si>
  <si>
    <t>The ADIF from this file was usable with TQSL (LoTW), but not with N1MM Logger.</t>
  </si>
  <si>
    <t>Call</t>
  </si>
  <si>
    <t>QTH</t>
  </si>
  <si>
    <t>20M</t>
  </si>
  <si>
    <t>CW</t>
  </si>
  <si>
    <t>MA</t>
  </si>
  <si>
    <t>NC</t>
  </si>
  <si>
    <t>JOE</t>
  </si>
  <si>
    <t>WN4N</t>
  </si>
  <si>
    <t>RON</t>
  </si>
  <si>
    <t>FL</t>
  </si>
  <si>
    <t>SC</t>
  </si>
  <si>
    <t>N8DE</t>
  </si>
  <si>
    <t>N2BJ</t>
  </si>
  <si>
    <t>W1JR</t>
  </si>
  <si>
    <t>BOB</t>
  </si>
  <si>
    <t>IL</t>
  </si>
  <si>
    <t>15M</t>
  </si>
  <si>
    <t>LA</t>
  </si>
  <si>
    <t>JOHN</t>
  </si>
  <si>
    <t>SCOTT</t>
  </si>
  <si>
    <t>JERRY</t>
  </si>
  <si>
    <t>&lt;QSLMSG:11&gt;Tnx for QSO</t>
  </si>
  <si>
    <t>&lt;eor&gt;</t>
  </si>
  <si>
    <t>This file made from PJ2_W1MJ_adi-convert_V2.xls, then edited</t>
  </si>
  <si>
    <t>Per LoTW QSO Detail</t>
  </si>
  <si>
    <t>Date</t>
  </si>
  <si>
    <t>Time (on/off?)</t>
  </si>
  <si>
    <t>Mode (CW)</t>
  </si>
  <si>
    <t>Band (20M)</t>
  </si>
  <si>
    <t>N1MM Logger</t>
  </si>
  <si>
    <t xml:space="preserve">CALL:4&gt;WP3R </t>
  </si>
  <si>
    <t xml:space="preserve">QSO_DATE:8&gt;20170218 </t>
  </si>
  <si>
    <t xml:space="preserve">TIME_ON:6&gt;140000 </t>
  </si>
  <si>
    <t xml:space="preserve">BAND:3&gt;15M </t>
  </si>
  <si>
    <t xml:space="preserve">STATION_CALLSIGN:4&gt;W1MJ </t>
  </si>
  <si>
    <t xml:space="preserve">FREQ:8&gt;21.00000 </t>
  </si>
  <si>
    <t xml:space="preserve">CONTEST_ID:10&gt;ARRL-DX-CW </t>
  </si>
  <si>
    <t xml:space="preserve">FREQ_RX:8&gt;21.00000 </t>
  </si>
  <si>
    <t xml:space="preserve">MODE:2&gt;CW </t>
  </si>
  <si>
    <t xml:space="preserve">RST_RCVD:3&gt;599 </t>
  </si>
  <si>
    <t xml:space="preserve">RST_SENT:3&gt;599 </t>
  </si>
  <si>
    <t xml:space="preserve">TX_PWR:2&gt;75 </t>
  </si>
  <si>
    <t xml:space="preserve">RX_PWR:2&gt;KW </t>
  </si>
  <si>
    <t xml:space="preserve">OPERATOR:4&gt;W1MJ </t>
  </si>
  <si>
    <t xml:space="preserve">CQZ:1&gt;8 </t>
  </si>
  <si>
    <t xml:space="preserve">STX:1&gt;1 </t>
  </si>
  <si>
    <t xml:space="preserve">APP_N1MM_POINTS:1&gt;3 </t>
  </si>
  <si>
    <t xml:space="preserve">APP_N1MM_RADIO_NR:1&gt;1 </t>
  </si>
  <si>
    <t xml:space="preserve">APP_N1MM_CONTINENT:2&gt;NA </t>
  </si>
  <si>
    <t xml:space="preserve">APP_N1MM_RUN1RUN2:1&gt;1 </t>
  </si>
  <si>
    <t xml:space="preserve">APP_N1MM_RADIOINTERFACED:1&gt;0 </t>
  </si>
  <si>
    <t xml:space="preserve">APP_N1MM_ISORIGINAL:4&gt;True </t>
  </si>
  <si>
    <t xml:space="preserve">APP_N1MM_NETBIOSNAME:7&gt;IE-2012 </t>
  </si>
  <si>
    <t xml:space="preserve">APP_N1MM_ISRUNQSO:1&gt;0 </t>
  </si>
  <si>
    <t>EOR&gt;</t>
  </si>
  <si>
    <t>DX Keeper LoTW Export</t>
  </si>
  <si>
    <t xml:space="preserve">Band:3&gt;20M </t>
  </si>
  <si>
    <t xml:space="preserve">Call:5&gt;K7JPF </t>
  </si>
  <si>
    <t xml:space="preserve">APP_DXKEEPER_DXCCPREFIX:1&gt;K </t>
  </si>
  <si>
    <t xml:space="preserve">DXCC:3&gt;291 </t>
  </si>
  <si>
    <t xml:space="preserve">Mode:2&gt;CW </t>
  </si>
  <si>
    <t xml:space="preserve">Name:5&gt;Jerry </t>
  </si>
  <si>
    <t xml:space="preserve">Operator:4&gt;W1MJ </t>
  </si>
  <si>
    <t xml:space="preserve">QSO_DATE:8&gt;20170405 </t>
  </si>
  <si>
    <t xml:space="preserve">TIME_OFF:6&gt;001800 </t>
  </si>
  <si>
    <t xml:space="preserve">TIME_ON:6&gt;000900 </t>
  </si>
  <si>
    <t xml:space="preserve">QTH:2&gt;OR </t>
  </si>
  <si>
    <t xml:space="preserve">RST_Rcvd:3&gt;339 </t>
  </si>
  <si>
    <t xml:space="preserve">RST_Sent:3&gt;579 </t>
  </si>
  <si>
    <t xml:space="preserve">TX_PWR:3&gt;5.0 </t>
  </si>
  <si>
    <t xml:space="preserve">CONT:2&gt;NA </t>
  </si>
  <si>
    <t xml:space="preserve">PFX:2&gt;K7 </t>
  </si>
  <si>
    <t xml:space="preserve">STATION_CALLSIGN:9&gt;CE0Y/W1MJ </t>
  </si>
  <si>
    <t xml:space="preserve">OWNER_CALLSIGN:4&gt;W1MJ </t>
  </si>
  <si>
    <t xml:space="preserve">EQSL_QSL_SENT:1&gt;R </t>
  </si>
  <si>
    <t xml:space="preserve">LOTW_QSL_SENT:1&gt;R </t>
  </si>
  <si>
    <t xml:space="preserve">APP_DXKeeper_ClubLogDate:19&gt;4000-01-01 00:00:00 </t>
  </si>
  <si>
    <t>PJ2_W1MJ_adi-convert_V2</t>
  </si>
  <si>
    <t>&lt;qso_date:8&gt;20130105</t>
  </si>
  <si>
    <t>&lt;time_on:4&gt;2112</t>
  </si>
  <si>
    <t>&lt;call:5&gt;K3Y/1</t>
  </si>
  <si>
    <t>&lt;rst_sent:3&gt;569</t>
  </si>
  <si>
    <t>&lt;rst_rcvd:3&gt;569</t>
  </si>
  <si>
    <t>&lt;freq:2&gt;14</t>
  </si>
  <si>
    <t>&lt;band:3&gt;20M</t>
  </si>
  <si>
    <t>&lt;mode:2&gt;CW</t>
  </si>
  <si>
    <t>&lt;time_off:4&gt;2116</t>
  </si>
  <si>
    <t>&lt;name:4&gt;CHAS</t>
  </si>
  <si>
    <t>&lt;QTH:0&gt;</t>
  </si>
  <si>
    <t>&lt;STATE:2&gt;MA</t>
  </si>
  <si>
    <t>&lt;country:0&gt;</t>
  </si>
  <si>
    <t>&lt;QSL_SENT:0&gt;</t>
  </si>
  <si>
    <t>&lt;QSL_RCVD:0&gt;</t>
  </si>
  <si>
    <t>&lt;Ten_Ten:0&gt;</t>
  </si>
  <si>
    <t>&lt;notes:0&gt;</t>
  </si>
  <si>
    <t>BAND</t>
  </si>
  <si>
    <t>CALL</t>
  </si>
  <si>
    <t>EOR</t>
  </si>
  <si>
    <t>MODE</t>
  </si>
  <si>
    <t>RST_RCVD</t>
  </si>
  <si>
    <t>RST_SENT</t>
  </si>
  <si>
    <t>TIME_OFF</t>
  </si>
  <si>
    <t>TIME_ON</t>
  </si>
  <si>
    <r>
      <t xml:space="preserve">Required (in all 3 formats), </t>
    </r>
    <r>
      <rPr>
        <b/>
        <sz val="10"/>
        <color rgb="FF0070C0"/>
        <rFont val="Arial"/>
        <family val="2"/>
      </rPr>
      <t>Nice to Have</t>
    </r>
  </si>
  <si>
    <t>Determination of LoTW-Required Fields by comparing several formats that all worked.</t>
  </si>
  <si>
    <t>NAME</t>
  </si>
  <si>
    <t>NOTES</t>
  </si>
  <si>
    <t>ADIF file</t>
  </si>
  <si>
    <t>Created:</t>
  </si>
  <si>
    <t>Created by CE0Y_W1MJ_adi-convert_V03.xlsx</t>
  </si>
  <si>
    <t>&lt;EOH&gt;</t>
  </si>
  <si>
    <t>local time</t>
  </si>
  <si>
    <t>Re-Ordered for this file</t>
  </si>
  <si>
    <t>QSO_DATE</t>
  </si>
  <si>
    <t>K7JPF</t>
  </si>
  <si>
    <t>OR</t>
  </si>
  <si>
    <t>AI5N</t>
  </si>
  <si>
    <t>MARTIN</t>
  </si>
  <si>
    <t>TX</t>
  </si>
  <si>
    <t>AA7A</t>
  </si>
  <si>
    <t>NED</t>
  </si>
  <si>
    <t>AZ</t>
  </si>
  <si>
    <t>SAID HONEST S9</t>
  </si>
  <si>
    <t>VE3VEE</t>
  </si>
  <si>
    <t>MARVIN</t>
  </si>
  <si>
    <t>SAID REAL 599</t>
  </si>
  <si>
    <t>WA3OFR</t>
  </si>
  <si>
    <t>MARK</t>
  </si>
  <si>
    <t>ATTLEBORO MA</t>
  </si>
  <si>
    <t>SAID HONEST 559</t>
  </si>
  <si>
    <t>N5ZC</t>
  </si>
  <si>
    <t>STEVE</t>
  </si>
  <si>
    <t>MT VERNON OH</t>
  </si>
  <si>
    <t>WD8NPL</t>
  </si>
  <si>
    <t>NU1O</t>
  </si>
  <si>
    <t>W1YW</t>
  </si>
  <si>
    <t>K4JAF</t>
  </si>
  <si>
    <t>JIM</t>
  </si>
  <si>
    <t>K2RSK</t>
  </si>
  <si>
    <t>W7RN</t>
  </si>
  <si>
    <t>NV</t>
  </si>
  <si>
    <t>N6PEQ</t>
  </si>
  <si>
    <t>VE3EJ</t>
  </si>
  <si>
    <t>N6HY</t>
  </si>
  <si>
    <t>W8DJ</t>
  </si>
  <si>
    <t>W9SN</t>
  </si>
  <si>
    <t>WB5JHY</t>
  </si>
  <si>
    <t>KE5EE</t>
  </si>
  <si>
    <t>K9RX</t>
  </si>
  <si>
    <t>SAID RST IS REAL</t>
  </si>
  <si>
    <t>W6SZG</t>
  </si>
  <si>
    <t>N4PL</t>
  </si>
  <si>
    <t>N7UJJ</t>
  </si>
  <si>
    <t>N5UE</t>
  </si>
  <si>
    <t>MS</t>
  </si>
  <si>
    <t>W9DCA</t>
  </si>
  <si>
    <t>K4DZR</t>
  </si>
  <si>
    <t>RI</t>
  </si>
  <si>
    <t>KC0OW</t>
  </si>
  <si>
    <t>W3UUM</t>
  </si>
  <si>
    <t>K4TXL</t>
  </si>
  <si>
    <t>WA8EQP</t>
  </si>
  <si>
    <t>WA9QQI</t>
  </si>
  <si>
    <t>K4MQG</t>
  </si>
  <si>
    <t>E51DWC</t>
  </si>
  <si>
    <t>First solar powered QSO.  3W.</t>
  </si>
  <si>
    <t>CQ here to end.  5W.</t>
  </si>
  <si>
    <t>VE1OP</t>
  </si>
  <si>
    <t>CA</t>
  </si>
  <si>
    <t>W4ACM</t>
  </si>
  <si>
    <t>K9AW</t>
  </si>
  <si>
    <t>GARY</t>
  </si>
  <si>
    <t>N0IRM</t>
  </si>
  <si>
    <t>N6RV</t>
  </si>
  <si>
    <t>N2MM</t>
  </si>
  <si>
    <t>CX7SS</t>
  </si>
  <si>
    <t>VE3CRG</t>
  </si>
  <si>
    <t>WD9HSY</t>
  </si>
  <si>
    <t>LU5FF</t>
  </si>
  <si>
    <t>WA0MHJ</t>
  </si>
  <si>
    <t>K0TJ</t>
  </si>
  <si>
    <t>FY5KE</t>
  </si>
  <si>
    <t>K0VXU</t>
  </si>
  <si>
    <t>KS</t>
  </si>
  <si>
    <t>KC1CWF</t>
  </si>
  <si>
    <t>(MARTY)</t>
  </si>
  <si>
    <t>K2RD</t>
  </si>
  <si>
    <t>N0FW</t>
  </si>
  <si>
    <t>NI7F</t>
  </si>
  <si>
    <t>KB1CQ</t>
  </si>
  <si>
    <t>K0VBU</t>
  </si>
  <si>
    <t>K3MA</t>
  </si>
  <si>
    <t>PA</t>
  </si>
  <si>
    <t>K7YCH</t>
  </si>
  <si>
    <t>K5HK</t>
  </si>
  <si>
    <t>KK7RD</t>
  </si>
  <si>
    <t>K5WAF</t>
  </si>
  <si>
    <t>K1GQ</t>
  </si>
  <si>
    <t>AA7G</t>
  </si>
  <si>
    <t>K8ED</t>
  </si>
  <si>
    <t>KJ4ZM</t>
  </si>
  <si>
    <t>SAM</t>
  </si>
  <si>
    <t>K5ZO</t>
  </si>
  <si>
    <t>W1AJT</t>
  </si>
  <si>
    <t>KR0P</t>
  </si>
  <si>
    <t>NE</t>
  </si>
  <si>
    <t>W9YSX</t>
  </si>
  <si>
    <t>NQ7R</t>
  </si>
  <si>
    <t>K5FNQ</t>
  </si>
  <si>
    <t>N6TVN</t>
  </si>
  <si>
    <t>K5DC</t>
  </si>
  <si>
    <t>PJ2GT</t>
  </si>
  <si>
    <t>WD5DBV</t>
  </si>
  <si>
    <t>ROY</t>
  </si>
  <si>
    <t>K9FD</t>
  </si>
  <si>
    <t>WA0BZA</t>
  </si>
  <si>
    <t>KE2VB</t>
  </si>
  <si>
    <t>REAL RST</t>
  </si>
  <si>
    <t>W6FA</t>
  </si>
  <si>
    <t>K7KV</t>
  </si>
  <si>
    <t>WA</t>
  </si>
  <si>
    <t>XE1USG</t>
  </si>
  <si>
    <t>K7ACZ</t>
  </si>
  <si>
    <t>WA8A</t>
  </si>
  <si>
    <t>N9RD</t>
  </si>
  <si>
    <t>JUERGEN</t>
  </si>
  <si>
    <t>IN</t>
  </si>
  <si>
    <t>K0OK</t>
  </si>
  <si>
    <t>WX2S</t>
  </si>
  <si>
    <t>K5BG</t>
  </si>
  <si>
    <t>VE3XN</t>
  </si>
  <si>
    <t>GARRY</t>
  </si>
  <si>
    <t>WB3AAL</t>
  </si>
  <si>
    <t>K1DG</t>
  </si>
  <si>
    <t>DOUG</t>
  </si>
  <si>
    <t>W6TK</t>
  </si>
  <si>
    <t>VX3100</t>
  </si>
  <si>
    <t>NT2X</t>
  </si>
  <si>
    <t>KV8S</t>
  </si>
  <si>
    <t>DICK</t>
  </si>
  <si>
    <t>KQ0J</t>
  </si>
  <si>
    <t>N4QS</t>
  </si>
  <si>
    <t>KD5QHV</t>
  </si>
  <si>
    <t>K5EW</t>
  </si>
  <si>
    <t>K4HEB</t>
  </si>
  <si>
    <t>WB2ZAB</t>
  </si>
  <si>
    <t>WA3LAB</t>
  </si>
  <si>
    <t>K6UM</t>
  </si>
  <si>
    <t>VY2RU</t>
  </si>
  <si>
    <t>K6YK</t>
  </si>
  <si>
    <t>VA2CZ</t>
  </si>
  <si>
    <t>CF2CZ</t>
  </si>
  <si>
    <t>WA3EOQ</t>
  </si>
  <si>
    <t>HOWARD</t>
  </si>
  <si>
    <t>K1BW</t>
  </si>
  <si>
    <t>CHIP</t>
  </si>
  <si>
    <t>W5MJ</t>
  </si>
  <si>
    <t>K5UV</t>
  </si>
  <si>
    <t>OK</t>
  </si>
  <si>
    <t>84th and last solar-powered QSO</t>
  </si>
  <si>
    <t>W2GS</t>
  </si>
  <si>
    <t>W1PID</t>
  </si>
  <si>
    <t>KQ4LA</t>
  </si>
  <si>
    <t>N1DN</t>
  </si>
  <si>
    <t>AB3AH</t>
  </si>
  <si>
    <t>N5MOA</t>
  </si>
  <si>
    <t>W3MS</t>
  </si>
  <si>
    <t>MD</t>
  </si>
  <si>
    <t>WD9Q</t>
  </si>
  <si>
    <t>W7GN</t>
  </si>
  <si>
    <t>K5LJ</t>
  </si>
  <si>
    <t>VE3EGC</t>
  </si>
  <si>
    <t>N1IX</t>
  </si>
  <si>
    <t>K5SUL</t>
  </si>
  <si>
    <t>N7NT</t>
  </si>
  <si>
    <t>AA1AR</t>
  </si>
  <si>
    <t>N1RA</t>
  </si>
  <si>
    <t>Lid - kept responding to my AA1?</t>
  </si>
  <si>
    <t>K1OR</t>
  </si>
  <si>
    <t>FKA WA1TFH</t>
  </si>
  <si>
    <t>WA8UPB</t>
  </si>
  <si>
    <t>AK0MR</t>
  </si>
  <si>
    <t>N6QQ</t>
  </si>
  <si>
    <t>W0CZE</t>
  </si>
  <si>
    <t>VE3TMT</t>
  </si>
  <si>
    <t>WA3IIA</t>
  </si>
  <si>
    <t>K5KLA</t>
  </si>
  <si>
    <t>K4MIL</t>
  </si>
  <si>
    <t>WC2L</t>
  </si>
  <si>
    <t>W4JS</t>
  </si>
  <si>
    <t>KW9M</t>
  </si>
  <si>
    <t>K1EO</t>
  </si>
  <si>
    <t>W6ZQ</t>
  </si>
  <si>
    <t>KW0A</t>
  </si>
  <si>
    <t>QRP</t>
  </si>
  <si>
    <t>QRO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</si>
</sst>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8" x14ac:knownFonts="1">
    <font>
      <sz val="10"/>
      <name val="Arial"/>
      <family val="2"/>
    </font>
    <font>
      <b/>
      <i/>
      <sz val="10"/>
      <name val="Arial"/>
      <family val="2"/>
    </font>
    <font>
      <u/>
      <sz val="10"/>
      <color indexed="12"/>
      <name val="Arial"/>
      <family val="2"/>
    </font>
    <font>
      <sz val="10"/>
      <color indexed="12"/>
      <name val="Arial"/>
      <family val="2"/>
    </font>
    <font>
      <sz val="12"/>
      <name val="Times New Roman"/>
      <family val="1"/>
    </font>
    <font>
      <b/>
      <sz val="10"/>
      <name val="Arial"/>
      <family val="2"/>
    </font>
    <font>
      <sz val="10"/>
      <color rgb="FF0070C0"/>
      <name val="Arial"/>
      <family val="2"/>
    </font>
    <font>
      <b/>
      <sz val="10"/>
      <color rgb="FF0070C0"/>
      <name val="Arial"/>
      <family val="2"/>
    </font>
  </fonts>
  <fills count="4">
    <fill>
      <patternFill patternType="none"/>
    </fill>
    <fill>
      <patternFill patternType="gray125"/>
    </fill>
    <fill>
      <patternFill patternType="solid">
        <fgColor indexed="22"/>
        <bgColor indexed="31"/>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9">
    <xf numFmtId="0" fontId="0" fillId="0" borderId="0" xfId="0"/>
    <xf numFmtId="0" fontId="0" fillId="0" borderId="0" xfId="0" applyFont="1" applyAlignment="1">
      <alignment wrapText="1"/>
    </xf>
    <xf numFmtId="0" fontId="1" fillId="0" borderId="0" xfId="0" applyFont="1"/>
    <xf numFmtId="0" fontId="0" fillId="0" borderId="0" xfId="0" applyAlignment="1">
      <alignment horizontal="left" indent="1"/>
    </xf>
    <xf numFmtId="0" fontId="0" fillId="0" borderId="0" xfId="0" applyFont="1"/>
    <xf numFmtId="0" fontId="2" fillId="0" borderId="0" xfId="1" applyNumberFormat="1" applyFont="1" applyFill="1" applyBorder="1" applyAlignment="1" applyProtection="1"/>
    <xf numFmtId="15" fontId="0" fillId="0" borderId="0" xfId="0" applyNumberFormat="1" applyAlignment="1">
      <alignment horizontal="center"/>
    </xf>
    <xf numFmtId="164" fontId="0" fillId="0" borderId="0" xfId="0" applyNumberFormat="1" applyAlignment="1">
      <alignment horizontal="center"/>
    </xf>
    <xf numFmtId="0" fontId="0" fillId="0" borderId="0" xfId="0" applyAlignment="1">
      <alignment horizontal="center"/>
    </xf>
    <xf numFmtId="0" fontId="5" fillId="0" borderId="0" xfId="0" applyFont="1" applyAlignment="1">
      <alignment horizontal="right"/>
    </xf>
    <xf numFmtId="14" fontId="0" fillId="0" borderId="0" xfId="0" applyNumberFormat="1"/>
    <xf numFmtId="0" fontId="5" fillId="0" borderId="0" xfId="0" applyFont="1" applyAlignment="1">
      <alignment wrapText="1"/>
    </xf>
    <xf numFmtId="0" fontId="6" fillId="0" borderId="0" xfId="0" applyFont="1"/>
    <xf numFmtId="15" fontId="0" fillId="2" borderId="2" xfId="0" applyNumberFormat="1" applyFont="1" applyFill="1" applyBorder="1" applyAlignment="1">
      <alignment horizontal="center" wrapText="1"/>
    </xf>
    <xf numFmtId="164" fontId="0" fillId="2" borderId="2" xfId="0" applyNumberFormat="1" applyFont="1" applyFill="1" applyBorder="1" applyAlignment="1">
      <alignment horizontal="center" wrapText="1"/>
    </xf>
    <xf numFmtId="0" fontId="0" fillId="2" borderId="2" xfId="0" applyFont="1" applyFill="1" applyBorder="1" applyAlignment="1">
      <alignment horizontal="left" wrapText="1" indent="1"/>
    </xf>
    <xf numFmtId="0" fontId="0" fillId="2" borderId="2" xfId="0" applyFont="1" applyFill="1" applyBorder="1" applyAlignment="1">
      <alignment horizontal="center" wrapText="1"/>
    </xf>
    <xf numFmtId="15" fontId="0" fillId="0" borderId="1" xfId="0" applyNumberFormat="1" applyBorder="1" applyAlignment="1">
      <alignment horizontal="center"/>
    </xf>
    <xf numFmtId="164" fontId="0" fillId="0" borderId="1" xfId="0" applyNumberFormat="1" applyBorder="1" applyAlignment="1">
      <alignment horizontal="center"/>
    </xf>
    <xf numFmtId="0" fontId="0" fillId="0" borderId="1" xfId="0" applyFont="1" applyBorder="1" applyAlignment="1">
      <alignment horizontal="left" indent="1"/>
    </xf>
    <xf numFmtId="0" fontId="0" fillId="0" borderId="1" xfId="0" applyFont="1" applyBorder="1" applyAlignment="1">
      <alignment horizontal="center"/>
    </xf>
    <xf numFmtId="0" fontId="0" fillId="0" borderId="1" xfId="0" applyBorder="1" applyAlignment="1">
      <alignment horizontal="left" indent="1"/>
    </xf>
    <xf numFmtId="0" fontId="0" fillId="0" borderId="1" xfId="0" applyBorder="1" applyAlignment="1">
      <alignment horizontal="center"/>
    </xf>
    <xf numFmtId="0" fontId="3" fillId="0" borderId="1" xfId="0" applyFont="1" applyBorder="1" applyAlignment="1">
      <alignment horizontal="left" indent="1"/>
    </xf>
    <xf numFmtId="21" fontId="0" fillId="0" borderId="1" xfId="0" applyNumberFormat="1" applyFont="1" applyBorder="1" applyAlignment="1">
      <alignment horizontal="left" indent="1"/>
    </xf>
    <xf numFmtId="21" fontId="0" fillId="0" borderId="1" xfId="0" applyNumberFormat="1" applyBorder="1" applyAlignment="1">
      <alignment horizontal="left" indent="1"/>
    </xf>
    <xf numFmtId="0" fontId="0" fillId="0" borderId="0" xfId="0" applyFont="1" applyAlignment="1"/>
    <xf numFmtId="22" fontId="0" fillId="0" borderId="0" xfId="0" applyNumberFormat="1" applyFont="1" applyAlignment="1"/>
    <xf numFmtId="0" fontId="4" fillId="0" borderId="0" xfId="0" applyFont="1" applyAlignment="1"/>
    <xf numFmtId="15" fontId="0" fillId="0" borderId="4" xfId="0" applyNumberFormat="1" applyBorder="1" applyAlignment="1">
      <alignment horizontal="center"/>
    </xf>
    <xf numFmtId="164" fontId="0" fillId="0" borderId="4" xfId="0" applyNumberFormat="1" applyBorder="1" applyAlignment="1">
      <alignment horizontal="center"/>
    </xf>
    <xf numFmtId="0" fontId="0" fillId="0" borderId="4" xfId="0" applyFont="1" applyBorder="1" applyAlignment="1">
      <alignment horizontal="left" indent="1"/>
    </xf>
    <xf numFmtId="0" fontId="0" fillId="0" borderId="4" xfId="0" applyFont="1" applyBorder="1" applyAlignment="1">
      <alignment horizontal="center"/>
    </xf>
    <xf numFmtId="21" fontId="0" fillId="0" borderId="4" xfId="0" applyNumberFormat="1" applyBorder="1" applyAlignment="1">
      <alignment horizontal="left" indent="1"/>
    </xf>
    <xf numFmtId="0" fontId="0" fillId="0" borderId="4" xfId="0" applyBorder="1" applyAlignment="1">
      <alignment horizontal="left" indent="1"/>
    </xf>
    <xf numFmtId="15" fontId="0" fillId="0" borderId="3" xfId="0" applyNumberFormat="1" applyBorder="1" applyAlignment="1">
      <alignment horizontal="center"/>
    </xf>
    <xf numFmtId="164" fontId="0" fillId="0" borderId="3" xfId="0" applyNumberFormat="1" applyBorder="1" applyAlignment="1">
      <alignment horizontal="center"/>
    </xf>
    <xf numFmtId="0" fontId="0" fillId="0" borderId="3" xfId="0" applyFont="1" applyBorder="1" applyAlignment="1">
      <alignment horizontal="left" indent="1"/>
    </xf>
    <xf numFmtId="0" fontId="0" fillId="0" borderId="3" xfId="0" applyFont="1" applyBorder="1" applyAlignment="1">
      <alignment horizontal="center"/>
    </xf>
    <xf numFmtId="21" fontId="0" fillId="0" borderId="3" xfId="0" applyNumberFormat="1" applyBorder="1" applyAlignment="1">
      <alignment horizontal="left" indent="1"/>
    </xf>
    <xf numFmtId="0" fontId="0" fillId="0" borderId="3" xfId="0" applyBorder="1" applyAlignment="1">
      <alignment horizontal="left" indent="1"/>
    </xf>
    <xf numFmtId="15" fontId="0" fillId="3" borderId="1" xfId="0" applyNumberFormat="1" applyFill="1" applyBorder="1" applyAlignment="1">
      <alignment horizontal="center"/>
    </xf>
    <xf numFmtId="164" fontId="0" fillId="3" borderId="1" xfId="0" applyNumberFormat="1" applyFill="1" applyBorder="1" applyAlignment="1">
      <alignment horizontal="center"/>
    </xf>
    <xf numFmtId="0" fontId="0" fillId="3" borderId="1" xfId="0" applyFont="1" applyFill="1" applyBorder="1" applyAlignment="1">
      <alignment horizontal="left" indent="1"/>
    </xf>
    <xf numFmtId="0" fontId="0" fillId="3" borderId="1" xfId="0" applyFont="1" applyFill="1" applyBorder="1" applyAlignment="1">
      <alignment horizontal="center"/>
    </xf>
    <xf numFmtId="21" fontId="0" fillId="3" borderId="1" xfId="0" applyNumberFormat="1" applyFill="1" applyBorder="1" applyAlignment="1">
      <alignment horizontal="left" indent="1"/>
    </xf>
    <xf numFmtId="0" fontId="0" fillId="3" borderId="1" xfId="0" applyFill="1" applyBorder="1" applyAlignment="1">
      <alignment horizontal="left" indent="1"/>
    </xf>
    <xf numFmtId="0" fontId="0" fillId="3" borderId="1" xfId="0" applyFill="1" applyBorder="1" applyAlignment="1">
      <alignment horizontal="center"/>
    </xf>
    <xf numFmtId="21" fontId="0" fillId="3" borderId="1" xfId="0" applyNumberFormat="1" applyFont="1" applyFill="1" applyBorder="1" applyAlignment="1">
      <alignment horizontal="left"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352425</xdr:colOff>
          <xdr:row>1</xdr:row>
          <xdr:rowOff>19050</xdr:rowOff>
        </xdr:from>
        <xdr:to>
          <xdr:col>0</xdr:col>
          <xdr:colOff>6924675</xdr:colOff>
          <xdr:row>30</xdr:row>
          <xdr:rowOff>152400</xdr:rowOff>
        </xdr:to>
        <xdr:sp macro="" textlink="">
          <xdr:nvSpPr>
            <xdr:cNvPr id="1025" name="Picture 9"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jchutcheson@comcast.net" TargetMode="Externa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34:A73"/>
  <sheetViews>
    <sheetView tabSelected="1" workbookViewId="0">
      <selection activeCell="B1" sqref="B1"/>
    </sheetView>
  </sheetViews>
  <sheetFormatPr defaultRowHeight="12.75" x14ac:dyDescent="0.2"/>
  <cols>
    <col min="1" max="1" width="124.85546875" customWidth="1"/>
  </cols>
  <sheetData>
    <row r="34" spans="1:1" x14ac:dyDescent="0.2">
      <c r="A34" t="s">
        <v>0</v>
      </c>
    </row>
    <row r="36" spans="1:1" ht="25.5" x14ac:dyDescent="0.2">
      <c r="A36" s="1" t="s">
        <v>1</v>
      </c>
    </row>
    <row r="38" spans="1:1" x14ac:dyDescent="0.2">
      <c r="A38" t="s">
        <v>2</v>
      </c>
    </row>
    <row r="39" spans="1:1" x14ac:dyDescent="0.2">
      <c r="A39" t="s">
        <v>3</v>
      </c>
    </row>
    <row r="40" spans="1:1" x14ac:dyDescent="0.2">
      <c r="A40" t="s">
        <v>4</v>
      </c>
    </row>
    <row r="41" spans="1:1" x14ac:dyDescent="0.2">
      <c r="A41" t="s">
        <v>5</v>
      </c>
    </row>
    <row r="43" spans="1:1" x14ac:dyDescent="0.2">
      <c r="A43" t="s">
        <v>6</v>
      </c>
    </row>
    <row r="45" spans="1:1" x14ac:dyDescent="0.2">
      <c r="A45" t="s">
        <v>7</v>
      </c>
    </row>
    <row r="47" spans="1:1" ht="25.5" x14ac:dyDescent="0.2">
      <c r="A47" s="1" t="s">
        <v>8</v>
      </c>
    </row>
    <row r="49" spans="1:1" x14ac:dyDescent="0.2">
      <c r="A49" t="s">
        <v>9</v>
      </c>
    </row>
    <row r="51" spans="1:1" x14ac:dyDescent="0.2">
      <c r="A51" t="s">
        <v>10</v>
      </c>
    </row>
    <row r="54" spans="1:1" x14ac:dyDescent="0.2">
      <c r="A54" s="2" t="s">
        <v>11</v>
      </c>
    </row>
    <row r="55" spans="1:1" x14ac:dyDescent="0.2">
      <c r="A55" s="3"/>
    </row>
    <row r="56" spans="1:1" x14ac:dyDescent="0.2">
      <c r="A56" s="4"/>
    </row>
    <row r="57" spans="1:1" x14ac:dyDescent="0.2">
      <c r="A57" s="4" t="s">
        <v>12</v>
      </c>
    </row>
    <row r="58" spans="1:1" x14ac:dyDescent="0.2">
      <c r="A58" s="4"/>
    </row>
    <row r="59" spans="1:1" ht="63.75" x14ac:dyDescent="0.2">
      <c r="A59" s="1" t="s">
        <v>13</v>
      </c>
    </row>
    <row r="60" spans="1:1" x14ac:dyDescent="0.2">
      <c r="A60" s="4"/>
    </row>
    <row r="61" spans="1:1" x14ac:dyDescent="0.2">
      <c r="A61" s="4" t="s">
        <v>14</v>
      </c>
    </row>
    <row r="62" spans="1:1" x14ac:dyDescent="0.2">
      <c r="A62" s="4"/>
    </row>
    <row r="63" spans="1:1" x14ac:dyDescent="0.2">
      <c r="A63" s="4"/>
    </row>
    <row r="64" spans="1:1" x14ac:dyDescent="0.2">
      <c r="A64" s="4" t="s">
        <v>15</v>
      </c>
    </row>
    <row r="65" spans="1:1" x14ac:dyDescent="0.2">
      <c r="A65" s="5" t="s">
        <v>16</v>
      </c>
    </row>
    <row r="68" spans="1:1" x14ac:dyDescent="0.2">
      <c r="A68" t="s">
        <v>17</v>
      </c>
    </row>
    <row r="69" spans="1:1" x14ac:dyDescent="0.2">
      <c r="A69" t="s">
        <v>18</v>
      </c>
    </row>
    <row r="70" spans="1:1" x14ac:dyDescent="0.2">
      <c r="A70" t="s">
        <v>19</v>
      </c>
    </row>
    <row r="72" spans="1:1" x14ac:dyDescent="0.2">
      <c r="A72" s="10">
        <v>42838</v>
      </c>
    </row>
    <row r="73" spans="1:1" x14ac:dyDescent="0.2">
      <c r="A73" t="s">
        <v>43</v>
      </c>
    </row>
  </sheetData>
  <sheetProtection selectLockedCells="1" selectUnlockedCells="1"/>
  <hyperlinks>
    <hyperlink ref="A65" r:id="rId1"/>
  </hyperlinks>
  <pageMargins left="0.74791666666666667" right="0.74791666666666667" top="0.98402777777777772" bottom="0.98402777777777772" header="0.51180555555555551" footer="0.51180555555555551"/>
  <pageSetup firstPageNumber="0" orientation="portrait" horizontalDpi="300" verticalDpi="300"/>
  <headerFooter alignWithMargins="0"/>
  <drawing r:id="rId2"/>
  <legacyDrawing r:id="rId3"/>
  <oleObjects>
    <mc:AlternateContent xmlns:mc="http://schemas.openxmlformats.org/markup-compatibility/2006">
      <mc:Choice Requires="x14">
        <oleObject progId="WordPad.Document.1" shapeId="1025" r:id="rId4">
          <objectPr defaultSize="0" autoPict="0" r:id="rId5">
            <anchor moveWithCells="1" sizeWithCells="1">
              <from>
                <xdr:col>0</xdr:col>
                <xdr:colOff>352425</xdr:colOff>
                <xdr:row>1</xdr:row>
                <xdr:rowOff>19050</xdr:rowOff>
              </from>
              <to>
                <xdr:col>0</xdr:col>
                <xdr:colOff>6924675</xdr:colOff>
                <xdr:row>30</xdr:row>
                <xdr:rowOff>152400</xdr:rowOff>
              </to>
            </anchor>
          </objectPr>
        </oleObject>
      </mc:Choice>
      <mc:Fallback>
        <oleObject progId="WordPad.Document.1"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workbookViewId="0">
      <pane ySplit="1" topLeftCell="A2" activePane="bottomLeft" state="frozen"/>
      <selection pane="bottomLeft" activeCell="A2" sqref="A2"/>
    </sheetView>
  </sheetViews>
  <sheetFormatPr defaultRowHeight="12.75" x14ac:dyDescent="0.2"/>
  <cols>
    <col min="1" max="1" width="12.28515625" style="6" customWidth="1"/>
    <col min="2" max="2" width="10.28515625" style="7" customWidth="1"/>
    <col min="3" max="3" width="16.42578125" style="3" customWidth="1"/>
    <col min="4" max="4" width="5.85546875" style="8" customWidth="1"/>
    <col min="5" max="5" width="6.28515625" style="8" customWidth="1"/>
    <col min="6" max="7" width="7.42578125" style="8" customWidth="1"/>
    <col min="8" max="8" width="7.140625" style="7" customWidth="1"/>
    <col min="9" max="9" width="12.140625" style="3" customWidth="1"/>
    <col min="10" max="10" width="17.5703125" style="3" customWidth="1"/>
    <col min="11" max="11" width="39.28515625" style="3" customWidth="1"/>
  </cols>
  <sheetData>
    <row r="1" spans="1:11" ht="25.5" x14ac:dyDescent="0.2">
      <c r="A1" s="13" t="s">
        <v>133</v>
      </c>
      <c r="B1" s="14" t="s">
        <v>122</v>
      </c>
      <c r="C1" s="15" t="s">
        <v>116</v>
      </c>
      <c r="D1" s="16" t="s">
        <v>120</v>
      </c>
      <c r="E1" s="16" t="s">
        <v>119</v>
      </c>
      <c r="F1" s="16" t="s">
        <v>115</v>
      </c>
      <c r="G1" s="16" t="s">
        <v>118</v>
      </c>
      <c r="H1" s="14" t="s">
        <v>121</v>
      </c>
      <c r="I1" s="15" t="s">
        <v>125</v>
      </c>
      <c r="J1" s="15" t="s">
        <v>21</v>
      </c>
      <c r="K1" s="15" t="s">
        <v>126</v>
      </c>
    </row>
    <row r="2" spans="1:11" x14ac:dyDescent="0.2">
      <c r="A2" s="17">
        <v>42830</v>
      </c>
      <c r="B2" s="18">
        <v>9</v>
      </c>
      <c r="C2" s="19" t="s">
        <v>134</v>
      </c>
      <c r="D2" s="20">
        <v>579</v>
      </c>
      <c r="E2" s="20">
        <v>339</v>
      </c>
      <c r="F2" s="20" t="s">
        <v>22</v>
      </c>
      <c r="G2" s="20" t="s">
        <v>23</v>
      </c>
      <c r="H2" s="18">
        <v>18</v>
      </c>
      <c r="I2" s="24" t="s">
        <v>40</v>
      </c>
      <c r="J2" s="24" t="s">
        <v>135</v>
      </c>
      <c r="K2" s="21"/>
    </row>
    <row r="3" spans="1:11" x14ac:dyDescent="0.2">
      <c r="A3" s="17">
        <v>42830</v>
      </c>
      <c r="B3" s="18">
        <v>18</v>
      </c>
      <c r="C3" s="19" t="s">
        <v>136</v>
      </c>
      <c r="D3" s="20">
        <v>579</v>
      </c>
      <c r="E3" s="20">
        <v>569</v>
      </c>
      <c r="F3" s="20" t="s">
        <v>22</v>
      </c>
      <c r="G3" s="20" t="s">
        <v>23</v>
      </c>
      <c r="H3" s="18">
        <v>22</v>
      </c>
      <c r="I3" s="24" t="s">
        <v>137</v>
      </c>
      <c r="J3" s="24" t="s">
        <v>138</v>
      </c>
      <c r="K3" s="21"/>
    </row>
    <row r="4" spans="1:11" x14ac:dyDescent="0.2">
      <c r="A4" s="17">
        <v>42830</v>
      </c>
      <c r="B4" s="18">
        <v>23</v>
      </c>
      <c r="C4" s="19" t="s">
        <v>139</v>
      </c>
      <c r="D4" s="20">
        <v>599</v>
      </c>
      <c r="E4" s="20">
        <v>599</v>
      </c>
      <c r="F4" s="20" t="s">
        <v>22</v>
      </c>
      <c r="G4" s="20" t="s">
        <v>23</v>
      </c>
      <c r="H4" s="18">
        <f t="shared" ref="H4:H66" si="0">B4</f>
        <v>23</v>
      </c>
      <c r="I4" s="24" t="s">
        <v>140</v>
      </c>
      <c r="J4" s="24" t="s">
        <v>141</v>
      </c>
      <c r="K4" s="21" t="s">
        <v>142</v>
      </c>
    </row>
    <row r="5" spans="1:11" x14ac:dyDescent="0.2">
      <c r="A5" s="17">
        <v>42830</v>
      </c>
      <c r="B5" s="18">
        <v>26</v>
      </c>
      <c r="C5" s="19" t="s">
        <v>143</v>
      </c>
      <c r="D5" s="20">
        <v>599</v>
      </c>
      <c r="E5" s="20">
        <v>599</v>
      </c>
      <c r="F5" s="20" t="s">
        <v>22</v>
      </c>
      <c r="G5" s="20" t="s">
        <v>23</v>
      </c>
      <c r="H5" s="18">
        <f t="shared" si="0"/>
        <v>26</v>
      </c>
      <c r="I5" s="24" t="s">
        <v>144</v>
      </c>
      <c r="J5" s="24"/>
      <c r="K5" s="21" t="s">
        <v>145</v>
      </c>
    </row>
    <row r="6" spans="1:11" x14ac:dyDescent="0.2">
      <c r="A6" s="17">
        <v>42830</v>
      </c>
      <c r="B6" s="18">
        <v>30</v>
      </c>
      <c r="C6" s="19" t="s">
        <v>146</v>
      </c>
      <c r="D6" s="20">
        <v>599</v>
      </c>
      <c r="E6" s="20">
        <v>559</v>
      </c>
      <c r="F6" s="20" t="s">
        <v>22</v>
      </c>
      <c r="G6" s="20" t="s">
        <v>23</v>
      </c>
      <c r="H6" s="18">
        <f t="shared" si="0"/>
        <v>30</v>
      </c>
      <c r="I6" s="24" t="s">
        <v>147</v>
      </c>
      <c r="J6" s="24" t="s">
        <v>148</v>
      </c>
      <c r="K6" s="21" t="s">
        <v>149</v>
      </c>
    </row>
    <row r="7" spans="1:11" x14ac:dyDescent="0.2">
      <c r="A7" s="17">
        <v>42830</v>
      </c>
      <c r="B7" s="18">
        <v>34</v>
      </c>
      <c r="C7" s="19" t="s">
        <v>150</v>
      </c>
      <c r="D7" s="20">
        <v>599</v>
      </c>
      <c r="E7" s="20">
        <v>579</v>
      </c>
      <c r="F7" s="20" t="s">
        <v>22</v>
      </c>
      <c r="G7" s="20" t="s">
        <v>23</v>
      </c>
      <c r="H7" s="18">
        <f t="shared" si="0"/>
        <v>34</v>
      </c>
      <c r="I7" s="24"/>
      <c r="J7" s="24"/>
      <c r="K7" s="21"/>
    </row>
    <row r="8" spans="1:11" x14ac:dyDescent="0.2">
      <c r="A8" s="17">
        <v>42830</v>
      </c>
      <c r="B8" s="18">
        <v>36</v>
      </c>
      <c r="C8" s="19" t="s">
        <v>153</v>
      </c>
      <c r="D8" s="20">
        <v>599</v>
      </c>
      <c r="E8" s="20">
        <v>599</v>
      </c>
      <c r="F8" s="20" t="s">
        <v>22</v>
      </c>
      <c r="G8" s="20" t="s">
        <v>23</v>
      </c>
      <c r="H8" s="18">
        <f t="shared" si="0"/>
        <v>36</v>
      </c>
      <c r="I8" s="24" t="s">
        <v>151</v>
      </c>
      <c r="J8" s="24" t="s">
        <v>152</v>
      </c>
      <c r="K8" s="21"/>
    </row>
    <row r="9" spans="1:11" x14ac:dyDescent="0.2">
      <c r="A9" s="17">
        <v>42830</v>
      </c>
      <c r="B9" s="18">
        <v>39</v>
      </c>
      <c r="C9" s="19" t="s">
        <v>154</v>
      </c>
      <c r="D9" s="20">
        <v>599</v>
      </c>
      <c r="E9" s="20">
        <v>599</v>
      </c>
      <c r="F9" s="20" t="s">
        <v>22</v>
      </c>
      <c r="G9" s="20" t="s">
        <v>23</v>
      </c>
      <c r="H9" s="18">
        <f t="shared" si="0"/>
        <v>39</v>
      </c>
      <c r="I9" s="24"/>
      <c r="J9" s="24"/>
      <c r="K9" s="21"/>
    </row>
    <row r="10" spans="1:11" x14ac:dyDescent="0.2">
      <c r="A10" s="41">
        <v>42830</v>
      </c>
      <c r="B10" s="42">
        <v>40</v>
      </c>
      <c r="C10" s="43" t="s">
        <v>155</v>
      </c>
      <c r="D10" s="44">
        <v>599</v>
      </c>
      <c r="E10" s="44">
        <v>559</v>
      </c>
      <c r="F10" s="44" t="s">
        <v>22</v>
      </c>
      <c r="G10" s="44" t="s">
        <v>23</v>
      </c>
      <c r="H10" s="42">
        <f t="shared" si="0"/>
        <v>40</v>
      </c>
      <c r="I10" s="48"/>
      <c r="J10" s="48"/>
      <c r="K10" s="46"/>
    </row>
    <row r="11" spans="1:11" x14ac:dyDescent="0.2">
      <c r="A11" s="17">
        <v>42830</v>
      </c>
      <c r="B11" s="18">
        <v>42</v>
      </c>
      <c r="C11" s="19" t="s">
        <v>156</v>
      </c>
      <c r="D11" s="20">
        <v>599</v>
      </c>
      <c r="E11" s="20">
        <v>599</v>
      </c>
      <c r="F11" s="20" t="s">
        <v>22</v>
      </c>
      <c r="G11" s="20" t="s">
        <v>23</v>
      </c>
      <c r="H11" s="18">
        <f t="shared" si="0"/>
        <v>42</v>
      </c>
      <c r="I11" s="24" t="s">
        <v>157</v>
      </c>
      <c r="J11" s="24" t="s">
        <v>29</v>
      </c>
      <c r="K11" s="21"/>
    </row>
    <row r="12" spans="1:11" x14ac:dyDescent="0.2">
      <c r="A12" s="17">
        <v>42830</v>
      </c>
      <c r="B12" s="18">
        <v>44</v>
      </c>
      <c r="C12" s="19" t="s">
        <v>158</v>
      </c>
      <c r="D12" s="20">
        <v>599</v>
      </c>
      <c r="E12" s="20">
        <v>599</v>
      </c>
      <c r="F12" s="20" t="s">
        <v>22</v>
      </c>
      <c r="G12" s="20" t="s">
        <v>23</v>
      </c>
      <c r="H12" s="18">
        <f t="shared" si="0"/>
        <v>44</v>
      </c>
      <c r="I12" s="24"/>
      <c r="J12" s="24"/>
      <c r="K12" s="21"/>
    </row>
    <row r="13" spans="1:11" x14ac:dyDescent="0.2">
      <c r="A13" s="17">
        <v>42830</v>
      </c>
      <c r="B13" s="18">
        <v>45</v>
      </c>
      <c r="C13" s="19" t="s">
        <v>159</v>
      </c>
      <c r="D13" s="20">
        <v>599</v>
      </c>
      <c r="E13" s="20">
        <v>579</v>
      </c>
      <c r="F13" s="20" t="s">
        <v>22</v>
      </c>
      <c r="G13" s="20" t="s">
        <v>23</v>
      </c>
      <c r="H13" s="18">
        <f t="shared" si="0"/>
        <v>45</v>
      </c>
      <c r="I13" s="24"/>
      <c r="J13" s="24" t="s">
        <v>160</v>
      </c>
      <c r="K13" s="21"/>
    </row>
    <row r="14" spans="1:11" x14ac:dyDescent="0.2">
      <c r="A14" s="17">
        <v>42830</v>
      </c>
      <c r="B14" s="18">
        <v>45</v>
      </c>
      <c r="C14" s="19" t="s">
        <v>161</v>
      </c>
      <c r="D14" s="20">
        <v>599</v>
      </c>
      <c r="E14" s="20">
        <v>599</v>
      </c>
      <c r="F14" s="20" t="s">
        <v>22</v>
      </c>
      <c r="G14" s="20" t="s">
        <v>23</v>
      </c>
      <c r="H14" s="18">
        <f t="shared" si="0"/>
        <v>45</v>
      </c>
      <c r="I14" s="24"/>
      <c r="J14" s="24"/>
      <c r="K14" s="21"/>
    </row>
    <row r="15" spans="1:11" x14ac:dyDescent="0.2">
      <c r="A15" s="17">
        <v>42830</v>
      </c>
      <c r="B15" s="18">
        <v>47</v>
      </c>
      <c r="C15" s="19" t="s">
        <v>162</v>
      </c>
      <c r="D15" s="20">
        <v>599</v>
      </c>
      <c r="E15" s="20">
        <v>579</v>
      </c>
      <c r="F15" s="20" t="s">
        <v>22</v>
      </c>
      <c r="G15" s="20" t="s">
        <v>23</v>
      </c>
      <c r="H15" s="18">
        <f t="shared" si="0"/>
        <v>47</v>
      </c>
      <c r="I15" s="24"/>
      <c r="J15" s="24"/>
      <c r="K15" s="21"/>
    </row>
    <row r="16" spans="1:11" x14ac:dyDescent="0.2">
      <c r="A16" s="17">
        <v>42830</v>
      </c>
      <c r="B16" s="18">
        <v>49</v>
      </c>
      <c r="C16" s="19" t="s">
        <v>163</v>
      </c>
      <c r="D16" s="20">
        <v>599</v>
      </c>
      <c r="E16" s="20">
        <v>599</v>
      </c>
      <c r="F16" s="20" t="s">
        <v>22</v>
      </c>
      <c r="G16" s="20" t="s">
        <v>23</v>
      </c>
      <c r="H16" s="18">
        <f t="shared" si="0"/>
        <v>49</v>
      </c>
      <c r="I16" s="24"/>
      <c r="J16" s="24"/>
      <c r="K16" s="21"/>
    </row>
    <row r="17" spans="1:11" x14ac:dyDescent="0.2">
      <c r="A17" s="17">
        <v>42830</v>
      </c>
      <c r="B17" s="18">
        <v>50</v>
      </c>
      <c r="C17" s="19" t="s">
        <v>164</v>
      </c>
      <c r="D17" s="20">
        <v>599</v>
      </c>
      <c r="E17" s="20">
        <v>599</v>
      </c>
      <c r="F17" s="20" t="s">
        <v>22</v>
      </c>
      <c r="G17" s="20" t="s">
        <v>23</v>
      </c>
      <c r="H17" s="18">
        <f t="shared" si="0"/>
        <v>50</v>
      </c>
      <c r="I17" s="24"/>
      <c r="J17" s="24"/>
      <c r="K17" s="21"/>
    </row>
    <row r="18" spans="1:11" x14ac:dyDescent="0.2">
      <c r="A18" s="17">
        <v>42830</v>
      </c>
      <c r="B18" s="18">
        <v>52</v>
      </c>
      <c r="C18" s="19" t="s">
        <v>165</v>
      </c>
      <c r="D18" s="20">
        <v>599</v>
      </c>
      <c r="E18" s="20">
        <v>599</v>
      </c>
      <c r="F18" s="20" t="s">
        <v>22</v>
      </c>
      <c r="G18" s="20" t="s">
        <v>23</v>
      </c>
      <c r="H18" s="18">
        <f t="shared" si="0"/>
        <v>52</v>
      </c>
      <c r="I18" s="24"/>
      <c r="J18" s="24"/>
      <c r="K18" s="21" t="s">
        <v>145</v>
      </c>
    </row>
    <row r="19" spans="1:11" x14ac:dyDescent="0.2">
      <c r="A19" s="17">
        <v>42830</v>
      </c>
      <c r="B19" s="18">
        <v>53</v>
      </c>
      <c r="C19" s="19" t="s">
        <v>166</v>
      </c>
      <c r="D19" s="20">
        <v>599</v>
      </c>
      <c r="E19" s="20">
        <v>599</v>
      </c>
      <c r="F19" s="20" t="s">
        <v>22</v>
      </c>
      <c r="G19" s="20" t="s">
        <v>23</v>
      </c>
      <c r="H19" s="18">
        <f t="shared" si="0"/>
        <v>53</v>
      </c>
      <c r="I19" s="24"/>
      <c r="J19" s="24"/>
      <c r="K19" s="21"/>
    </row>
    <row r="20" spans="1:11" x14ac:dyDescent="0.2">
      <c r="A20" s="17">
        <v>42830</v>
      </c>
      <c r="B20" s="18">
        <v>55</v>
      </c>
      <c r="C20" s="19" t="s">
        <v>167</v>
      </c>
      <c r="D20" s="20">
        <v>599</v>
      </c>
      <c r="E20" s="20">
        <v>599</v>
      </c>
      <c r="F20" s="20" t="s">
        <v>22</v>
      </c>
      <c r="G20" s="20" t="s">
        <v>23</v>
      </c>
      <c r="H20" s="18">
        <f t="shared" si="0"/>
        <v>55</v>
      </c>
      <c r="I20" s="24"/>
      <c r="J20" s="24"/>
      <c r="K20" s="21"/>
    </row>
    <row r="21" spans="1:11" x14ac:dyDescent="0.2">
      <c r="A21" s="17">
        <v>42830</v>
      </c>
      <c r="B21" s="18">
        <v>57</v>
      </c>
      <c r="C21" s="19" t="s">
        <v>168</v>
      </c>
      <c r="D21" s="20">
        <v>599</v>
      </c>
      <c r="E21" s="20">
        <v>579</v>
      </c>
      <c r="F21" s="20" t="s">
        <v>22</v>
      </c>
      <c r="G21" s="20" t="s">
        <v>23</v>
      </c>
      <c r="H21" s="18">
        <f t="shared" si="0"/>
        <v>57</v>
      </c>
      <c r="I21" s="24"/>
      <c r="J21" s="24" t="s">
        <v>30</v>
      </c>
      <c r="K21" s="21" t="s">
        <v>169</v>
      </c>
    </row>
    <row r="22" spans="1:11" x14ac:dyDescent="0.2">
      <c r="A22" s="17">
        <v>42830</v>
      </c>
      <c r="B22" s="18">
        <v>58</v>
      </c>
      <c r="C22" s="19" t="s">
        <v>170</v>
      </c>
      <c r="D22" s="20">
        <v>599</v>
      </c>
      <c r="E22" s="20">
        <v>599</v>
      </c>
      <c r="F22" s="20" t="s">
        <v>22</v>
      </c>
      <c r="G22" s="20" t="s">
        <v>23</v>
      </c>
      <c r="H22" s="18">
        <f t="shared" si="0"/>
        <v>58</v>
      </c>
      <c r="I22" s="24"/>
      <c r="J22" s="24"/>
      <c r="K22" s="21"/>
    </row>
    <row r="23" spans="1:11" x14ac:dyDescent="0.2">
      <c r="A23" s="17">
        <v>42830</v>
      </c>
      <c r="B23" s="18">
        <v>59</v>
      </c>
      <c r="C23" s="19" t="s">
        <v>171</v>
      </c>
      <c r="D23" s="20">
        <v>579</v>
      </c>
      <c r="E23" s="20">
        <v>579</v>
      </c>
      <c r="F23" s="20" t="s">
        <v>22</v>
      </c>
      <c r="G23" s="20" t="s">
        <v>23</v>
      </c>
      <c r="H23" s="18">
        <f t="shared" si="0"/>
        <v>59</v>
      </c>
      <c r="I23" s="24"/>
      <c r="J23" s="24"/>
      <c r="K23" s="21"/>
    </row>
    <row r="24" spans="1:11" x14ac:dyDescent="0.2">
      <c r="A24" s="17">
        <v>42830</v>
      </c>
      <c r="B24" s="18">
        <v>100</v>
      </c>
      <c r="C24" s="19" t="s">
        <v>172</v>
      </c>
      <c r="D24" s="20">
        <v>589</v>
      </c>
      <c r="E24" s="20">
        <v>599</v>
      </c>
      <c r="F24" s="20" t="s">
        <v>22</v>
      </c>
      <c r="G24" s="20" t="s">
        <v>23</v>
      </c>
      <c r="H24" s="18">
        <f t="shared" si="0"/>
        <v>100</v>
      </c>
      <c r="I24" s="25"/>
      <c r="J24" s="25" t="s">
        <v>141</v>
      </c>
      <c r="K24" s="21"/>
    </row>
    <row r="25" spans="1:11" x14ac:dyDescent="0.2">
      <c r="A25" s="17">
        <v>42830</v>
      </c>
      <c r="B25" s="18">
        <v>102</v>
      </c>
      <c r="C25" s="19" t="s">
        <v>173</v>
      </c>
      <c r="D25" s="20">
        <v>599</v>
      </c>
      <c r="E25" s="20">
        <v>599</v>
      </c>
      <c r="F25" s="20" t="s">
        <v>22</v>
      </c>
      <c r="G25" s="20" t="s">
        <v>23</v>
      </c>
      <c r="H25" s="18">
        <f t="shared" si="0"/>
        <v>102</v>
      </c>
      <c r="I25" s="25"/>
      <c r="J25" s="25" t="s">
        <v>174</v>
      </c>
      <c r="K25" s="21"/>
    </row>
    <row r="26" spans="1:11" x14ac:dyDescent="0.2">
      <c r="A26" s="17">
        <v>42830</v>
      </c>
      <c r="B26" s="18">
        <v>103</v>
      </c>
      <c r="C26" s="19" t="s">
        <v>175</v>
      </c>
      <c r="D26" s="20">
        <v>579</v>
      </c>
      <c r="E26" s="20">
        <v>559</v>
      </c>
      <c r="F26" s="20" t="s">
        <v>22</v>
      </c>
      <c r="G26" s="20" t="s">
        <v>23</v>
      </c>
      <c r="H26" s="18">
        <f t="shared" si="0"/>
        <v>103</v>
      </c>
      <c r="I26" s="25"/>
      <c r="J26" s="25"/>
      <c r="K26" s="21"/>
    </row>
    <row r="27" spans="1:11" x14ac:dyDescent="0.2">
      <c r="A27" s="17">
        <v>42830</v>
      </c>
      <c r="B27" s="18">
        <v>106</v>
      </c>
      <c r="C27" s="19" t="s">
        <v>176</v>
      </c>
      <c r="D27" s="20">
        <v>599</v>
      </c>
      <c r="E27" s="20">
        <v>569</v>
      </c>
      <c r="F27" s="20" t="s">
        <v>22</v>
      </c>
      <c r="G27" s="20" t="s">
        <v>23</v>
      </c>
      <c r="H27" s="18">
        <f t="shared" si="0"/>
        <v>106</v>
      </c>
      <c r="I27" s="25"/>
      <c r="J27" s="25" t="s">
        <v>177</v>
      </c>
      <c r="K27" s="21"/>
    </row>
    <row r="28" spans="1:11" x14ac:dyDescent="0.2">
      <c r="A28" s="17">
        <v>42830</v>
      </c>
      <c r="B28" s="18">
        <v>107</v>
      </c>
      <c r="C28" s="19" t="s">
        <v>178</v>
      </c>
      <c r="D28" s="20">
        <v>599</v>
      </c>
      <c r="E28" s="20">
        <v>599</v>
      </c>
      <c r="F28" s="20" t="s">
        <v>22</v>
      </c>
      <c r="G28" s="20" t="s">
        <v>23</v>
      </c>
      <c r="H28" s="18">
        <f t="shared" si="0"/>
        <v>107</v>
      </c>
      <c r="I28" s="25"/>
      <c r="J28" s="25"/>
      <c r="K28" s="21"/>
    </row>
    <row r="29" spans="1:11" x14ac:dyDescent="0.2">
      <c r="A29" s="17">
        <v>42830</v>
      </c>
      <c r="B29" s="18">
        <v>108</v>
      </c>
      <c r="C29" s="19" t="s">
        <v>179</v>
      </c>
      <c r="D29" s="20">
        <v>599</v>
      </c>
      <c r="E29" s="20">
        <v>599</v>
      </c>
      <c r="F29" s="20" t="s">
        <v>22</v>
      </c>
      <c r="G29" s="20" t="s">
        <v>23</v>
      </c>
      <c r="H29" s="18">
        <f t="shared" si="0"/>
        <v>108</v>
      </c>
      <c r="I29" s="25"/>
      <c r="J29" s="25"/>
      <c r="K29" s="21"/>
    </row>
    <row r="30" spans="1:11" x14ac:dyDescent="0.2">
      <c r="A30" s="17">
        <v>42830</v>
      </c>
      <c r="B30" s="18">
        <v>108</v>
      </c>
      <c r="C30" s="19" t="s">
        <v>180</v>
      </c>
      <c r="D30" s="20">
        <v>599</v>
      </c>
      <c r="E30" s="20">
        <v>599</v>
      </c>
      <c r="F30" s="20" t="s">
        <v>22</v>
      </c>
      <c r="G30" s="20" t="s">
        <v>23</v>
      </c>
      <c r="H30" s="18">
        <f t="shared" si="0"/>
        <v>108</v>
      </c>
      <c r="I30" s="25"/>
      <c r="J30" s="25"/>
      <c r="K30" s="21"/>
    </row>
    <row r="31" spans="1:11" x14ac:dyDescent="0.2">
      <c r="A31" s="17">
        <v>42830</v>
      </c>
      <c r="B31" s="18">
        <v>110</v>
      </c>
      <c r="C31" s="19" t="s">
        <v>181</v>
      </c>
      <c r="D31" s="20">
        <v>599</v>
      </c>
      <c r="E31" s="20">
        <v>599</v>
      </c>
      <c r="F31" s="20" t="s">
        <v>22</v>
      </c>
      <c r="G31" s="20" t="s">
        <v>23</v>
      </c>
      <c r="H31" s="18">
        <f t="shared" si="0"/>
        <v>110</v>
      </c>
      <c r="I31" s="25"/>
      <c r="J31" s="25"/>
      <c r="K31" s="21"/>
    </row>
    <row r="32" spans="1:11" x14ac:dyDescent="0.2">
      <c r="A32" s="17">
        <v>42830</v>
      </c>
      <c r="B32" s="18">
        <v>112</v>
      </c>
      <c r="C32" s="19" t="s">
        <v>182</v>
      </c>
      <c r="D32" s="20">
        <v>599</v>
      </c>
      <c r="E32" s="20">
        <v>569</v>
      </c>
      <c r="F32" s="20" t="s">
        <v>22</v>
      </c>
      <c r="G32" s="20" t="s">
        <v>23</v>
      </c>
      <c r="H32" s="18">
        <f t="shared" si="0"/>
        <v>112</v>
      </c>
      <c r="I32" s="25"/>
      <c r="J32" s="25"/>
      <c r="K32" s="21"/>
    </row>
    <row r="33" spans="1:11" ht="13.5" thickBot="1" x14ac:dyDescent="0.25">
      <c r="A33" s="35">
        <v>42830</v>
      </c>
      <c r="B33" s="36">
        <v>114</v>
      </c>
      <c r="C33" s="37" t="s">
        <v>183</v>
      </c>
      <c r="D33" s="38">
        <v>579</v>
      </c>
      <c r="E33" s="38">
        <v>559</v>
      </c>
      <c r="F33" s="38" t="s">
        <v>22</v>
      </c>
      <c r="G33" s="38" t="s">
        <v>23</v>
      </c>
      <c r="H33" s="36">
        <f t="shared" si="0"/>
        <v>114</v>
      </c>
      <c r="I33" s="39"/>
      <c r="J33" s="39" t="s">
        <v>30</v>
      </c>
      <c r="K33" s="40"/>
    </row>
    <row r="34" spans="1:11" x14ac:dyDescent="0.2">
      <c r="A34" s="29">
        <v>42830</v>
      </c>
      <c r="B34" s="30">
        <v>2103</v>
      </c>
      <c r="C34" s="31" t="s">
        <v>184</v>
      </c>
      <c r="D34" s="32">
        <v>599</v>
      </c>
      <c r="E34" s="32">
        <v>599</v>
      </c>
      <c r="F34" s="32" t="s">
        <v>36</v>
      </c>
      <c r="G34" s="32" t="s">
        <v>23</v>
      </c>
      <c r="H34" s="30">
        <f t="shared" si="0"/>
        <v>2103</v>
      </c>
      <c r="I34" s="33"/>
      <c r="J34" s="33"/>
      <c r="K34" s="34" t="s">
        <v>185</v>
      </c>
    </row>
    <row r="35" spans="1:11" x14ac:dyDescent="0.2">
      <c r="A35" s="17">
        <v>42830</v>
      </c>
      <c r="B35" s="18">
        <v>2109</v>
      </c>
      <c r="C35" s="19" t="s">
        <v>187</v>
      </c>
      <c r="D35" s="20">
        <v>599</v>
      </c>
      <c r="E35" s="20">
        <v>539</v>
      </c>
      <c r="F35" s="20" t="s">
        <v>36</v>
      </c>
      <c r="G35" s="20" t="s">
        <v>23</v>
      </c>
      <c r="H35" s="18">
        <f t="shared" si="0"/>
        <v>2109</v>
      </c>
      <c r="I35" s="25" t="s">
        <v>39</v>
      </c>
      <c r="J35" s="25"/>
      <c r="K35" s="21" t="s">
        <v>186</v>
      </c>
    </row>
    <row r="36" spans="1:11" x14ac:dyDescent="0.2">
      <c r="A36" s="17">
        <v>42830</v>
      </c>
      <c r="B36" s="18">
        <v>2113</v>
      </c>
      <c r="C36" s="19" t="s">
        <v>161</v>
      </c>
      <c r="D36" s="20">
        <v>599</v>
      </c>
      <c r="E36" s="20">
        <v>579</v>
      </c>
      <c r="F36" s="20" t="s">
        <v>36</v>
      </c>
      <c r="G36" s="20" t="s">
        <v>23</v>
      </c>
      <c r="H36" s="18">
        <f t="shared" si="0"/>
        <v>2113</v>
      </c>
      <c r="I36" s="25"/>
      <c r="J36" s="25" t="s">
        <v>188</v>
      </c>
      <c r="K36" s="21"/>
    </row>
    <row r="37" spans="1:11" x14ac:dyDescent="0.2">
      <c r="A37" s="17">
        <v>42830</v>
      </c>
      <c r="B37" s="18">
        <v>2116</v>
      </c>
      <c r="C37" s="19" t="s">
        <v>189</v>
      </c>
      <c r="D37" s="20">
        <v>579</v>
      </c>
      <c r="E37" s="20">
        <v>599</v>
      </c>
      <c r="F37" s="20" t="s">
        <v>36</v>
      </c>
      <c r="G37" s="20" t="s">
        <v>23</v>
      </c>
      <c r="H37" s="18">
        <f t="shared" si="0"/>
        <v>2116</v>
      </c>
      <c r="I37" s="25"/>
      <c r="J37" s="25"/>
      <c r="K37" s="21"/>
    </row>
    <row r="38" spans="1:11" x14ac:dyDescent="0.2">
      <c r="A38" s="17">
        <v>42830</v>
      </c>
      <c r="B38" s="18">
        <v>2118</v>
      </c>
      <c r="C38" s="19" t="s">
        <v>190</v>
      </c>
      <c r="D38" s="20">
        <v>579</v>
      </c>
      <c r="E38" s="20">
        <v>559</v>
      </c>
      <c r="F38" s="20" t="s">
        <v>36</v>
      </c>
      <c r="G38" s="20" t="s">
        <v>23</v>
      </c>
      <c r="H38" s="18">
        <f t="shared" si="0"/>
        <v>2118</v>
      </c>
      <c r="I38" s="25" t="s">
        <v>191</v>
      </c>
      <c r="J38" s="25"/>
      <c r="K38" s="21"/>
    </row>
    <row r="39" spans="1:11" x14ac:dyDescent="0.2">
      <c r="A39" s="17">
        <v>42830</v>
      </c>
      <c r="B39" s="18">
        <v>2121</v>
      </c>
      <c r="C39" s="19" t="s">
        <v>175</v>
      </c>
      <c r="D39" s="20">
        <v>579</v>
      </c>
      <c r="E39" s="20">
        <v>559</v>
      </c>
      <c r="F39" s="20" t="s">
        <v>36</v>
      </c>
      <c r="G39" s="20" t="s">
        <v>23</v>
      </c>
      <c r="H39" s="18">
        <f t="shared" si="0"/>
        <v>2121</v>
      </c>
      <c r="I39" s="25"/>
      <c r="J39" s="25"/>
      <c r="K39" s="21"/>
    </row>
    <row r="40" spans="1:11" x14ac:dyDescent="0.2">
      <c r="A40" s="17">
        <v>42830</v>
      </c>
      <c r="B40" s="18">
        <v>2122</v>
      </c>
      <c r="C40" s="19" t="s">
        <v>32</v>
      </c>
      <c r="D40" s="20">
        <v>579</v>
      </c>
      <c r="E40" s="20">
        <v>599</v>
      </c>
      <c r="F40" s="20" t="s">
        <v>36</v>
      </c>
      <c r="G40" s="20" t="s">
        <v>23</v>
      </c>
      <c r="H40" s="18">
        <f t="shared" si="0"/>
        <v>2122</v>
      </c>
      <c r="I40" s="25"/>
      <c r="J40" s="25"/>
      <c r="K40" s="21"/>
    </row>
    <row r="41" spans="1:11" x14ac:dyDescent="0.2">
      <c r="A41" s="17">
        <v>42830</v>
      </c>
      <c r="B41" s="18">
        <v>2123</v>
      </c>
      <c r="C41" s="19" t="s">
        <v>192</v>
      </c>
      <c r="D41" s="20">
        <v>559</v>
      </c>
      <c r="E41" s="20">
        <v>599</v>
      </c>
      <c r="F41" s="20" t="s">
        <v>36</v>
      </c>
      <c r="G41" s="20" t="s">
        <v>23</v>
      </c>
      <c r="H41" s="18">
        <f t="shared" si="0"/>
        <v>2123</v>
      </c>
      <c r="I41" s="25"/>
      <c r="J41" s="25"/>
      <c r="K41" s="21"/>
    </row>
    <row r="42" spans="1:11" x14ac:dyDescent="0.2">
      <c r="A42" s="17">
        <v>42830</v>
      </c>
      <c r="B42" s="18">
        <v>2123</v>
      </c>
      <c r="C42" s="19" t="s">
        <v>27</v>
      </c>
      <c r="D42" s="20">
        <v>569</v>
      </c>
      <c r="E42" s="20">
        <v>569</v>
      </c>
      <c r="F42" s="20" t="s">
        <v>36</v>
      </c>
      <c r="G42" s="20" t="s">
        <v>23</v>
      </c>
      <c r="H42" s="18">
        <f t="shared" si="0"/>
        <v>2123</v>
      </c>
      <c r="I42" s="25"/>
      <c r="J42" s="25"/>
      <c r="K42" s="23"/>
    </row>
    <row r="43" spans="1:11" x14ac:dyDescent="0.2">
      <c r="A43" s="17">
        <v>42830</v>
      </c>
      <c r="B43" s="18">
        <v>2124</v>
      </c>
      <c r="C43" s="19" t="s">
        <v>193</v>
      </c>
      <c r="D43" s="20">
        <v>579</v>
      </c>
      <c r="E43" s="20">
        <v>579</v>
      </c>
      <c r="F43" s="20" t="s">
        <v>36</v>
      </c>
      <c r="G43" s="20" t="s">
        <v>23</v>
      </c>
      <c r="H43" s="18">
        <f t="shared" si="0"/>
        <v>2124</v>
      </c>
      <c r="I43" s="25"/>
      <c r="J43" s="25"/>
      <c r="K43" s="21"/>
    </row>
    <row r="44" spans="1:11" x14ac:dyDescent="0.2">
      <c r="A44" s="17">
        <v>42830</v>
      </c>
      <c r="B44" s="18">
        <v>2125</v>
      </c>
      <c r="C44" s="19" t="s">
        <v>194</v>
      </c>
      <c r="D44" s="20">
        <v>559</v>
      </c>
      <c r="E44" s="20">
        <v>559</v>
      </c>
      <c r="F44" s="20" t="s">
        <v>36</v>
      </c>
      <c r="G44" s="20" t="s">
        <v>23</v>
      </c>
      <c r="H44" s="18">
        <f t="shared" si="0"/>
        <v>2125</v>
      </c>
      <c r="I44" s="25"/>
      <c r="J44" s="25"/>
      <c r="K44" s="21"/>
    </row>
    <row r="45" spans="1:11" x14ac:dyDescent="0.2">
      <c r="A45" s="17">
        <v>42830</v>
      </c>
      <c r="B45" s="18">
        <v>2125</v>
      </c>
      <c r="C45" s="19" t="s">
        <v>195</v>
      </c>
      <c r="D45" s="20">
        <v>579</v>
      </c>
      <c r="E45" s="20">
        <v>599</v>
      </c>
      <c r="F45" s="20" t="s">
        <v>36</v>
      </c>
      <c r="G45" s="20" t="s">
        <v>23</v>
      </c>
      <c r="H45" s="18">
        <f t="shared" si="0"/>
        <v>2125</v>
      </c>
      <c r="I45" s="25"/>
      <c r="J45" s="25"/>
      <c r="K45" s="21"/>
    </row>
    <row r="46" spans="1:11" x14ac:dyDescent="0.2">
      <c r="A46" s="17">
        <v>42830</v>
      </c>
      <c r="B46" s="18">
        <v>2126</v>
      </c>
      <c r="C46" s="19" t="s">
        <v>180</v>
      </c>
      <c r="D46" s="20">
        <v>559</v>
      </c>
      <c r="E46" s="20">
        <v>599</v>
      </c>
      <c r="F46" s="20" t="s">
        <v>36</v>
      </c>
      <c r="G46" s="20" t="s">
        <v>23</v>
      </c>
      <c r="H46" s="18">
        <f t="shared" si="0"/>
        <v>2126</v>
      </c>
      <c r="I46" s="25"/>
      <c r="J46" s="25"/>
      <c r="K46" s="21"/>
    </row>
    <row r="47" spans="1:11" x14ac:dyDescent="0.2">
      <c r="A47" s="17">
        <v>42830</v>
      </c>
      <c r="B47" s="18">
        <v>2127</v>
      </c>
      <c r="C47" s="19" t="s">
        <v>196</v>
      </c>
      <c r="D47" s="20">
        <v>549</v>
      </c>
      <c r="E47" s="20">
        <v>559</v>
      </c>
      <c r="F47" s="20" t="s">
        <v>36</v>
      </c>
      <c r="G47" s="20" t="s">
        <v>23</v>
      </c>
      <c r="H47" s="18">
        <f t="shared" si="0"/>
        <v>2127</v>
      </c>
      <c r="I47" s="25"/>
      <c r="J47" s="25"/>
      <c r="K47" s="21"/>
    </row>
    <row r="48" spans="1:11" x14ac:dyDescent="0.2">
      <c r="A48" s="17">
        <v>42830</v>
      </c>
      <c r="B48" s="18">
        <v>2128</v>
      </c>
      <c r="C48" s="19" t="s">
        <v>197</v>
      </c>
      <c r="D48" s="20">
        <v>579</v>
      </c>
      <c r="E48" s="20">
        <v>599</v>
      </c>
      <c r="F48" s="20" t="s">
        <v>36</v>
      </c>
      <c r="G48" s="20" t="s">
        <v>23</v>
      </c>
      <c r="H48" s="18">
        <f t="shared" si="0"/>
        <v>2128</v>
      </c>
      <c r="I48" s="25"/>
      <c r="J48" s="25" t="s">
        <v>35</v>
      </c>
      <c r="K48" s="21"/>
    </row>
    <row r="49" spans="1:11" x14ac:dyDescent="0.2">
      <c r="A49" s="17">
        <v>42830</v>
      </c>
      <c r="B49" s="18">
        <v>2129</v>
      </c>
      <c r="C49" s="19" t="s">
        <v>198</v>
      </c>
      <c r="D49" s="20">
        <v>599</v>
      </c>
      <c r="E49" s="20">
        <v>599</v>
      </c>
      <c r="F49" s="20" t="s">
        <v>36</v>
      </c>
      <c r="G49" s="20" t="s">
        <v>23</v>
      </c>
      <c r="H49" s="18">
        <f t="shared" si="0"/>
        <v>2129</v>
      </c>
      <c r="I49" s="25"/>
      <c r="J49" s="25"/>
      <c r="K49" s="21"/>
    </row>
    <row r="50" spans="1:11" x14ac:dyDescent="0.2">
      <c r="A50" s="17">
        <v>42830</v>
      </c>
      <c r="B50" s="18">
        <v>2130</v>
      </c>
      <c r="C50" s="19" t="s">
        <v>199</v>
      </c>
      <c r="D50" s="20">
        <v>539</v>
      </c>
      <c r="E50" s="20">
        <v>339</v>
      </c>
      <c r="F50" s="20" t="s">
        <v>36</v>
      </c>
      <c r="G50" s="20" t="s">
        <v>23</v>
      </c>
      <c r="H50" s="18">
        <f t="shared" si="0"/>
        <v>2130</v>
      </c>
      <c r="I50" s="25"/>
      <c r="J50" s="25"/>
      <c r="K50" s="21"/>
    </row>
    <row r="51" spans="1:11" x14ac:dyDescent="0.2">
      <c r="A51" s="17">
        <v>42830</v>
      </c>
      <c r="B51" s="18">
        <v>2131</v>
      </c>
      <c r="C51" s="19" t="s">
        <v>200</v>
      </c>
      <c r="D51" s="20">
        <v>539</v>
      </c>
      <c r="E51" s="20">
        <v>599</v>
      </c>
      <c r="F51" s="20" t="s">
        <v>36</v>
      </c>
      <c r="G51" s="20" t="s">
        <v>23</v>
      </c>
      <c r="H51" s="18">
        <f t="shared" si="0"/>
        <v>2131</v>
      </c>
      <c r="I51" s="25"/>
      <c r="J51" s="25"/>
      <c r="K51" s="21"/>
    </row>
    <row r="52" spans="1:11" x14ac:dyDescent="0.2">
      <c r="A52" s="17">
        <v>42830</v>
      </c>
      <c r="B52" s="18">
        <v>2132</v>
      </c>
      <c r="C52" s="19" t="s">
        <v>201</v>
      </c>
      <c r="D52" s="20">
        <v>529</v>
      </c>
      <c r="E52" s="20">
        <v>559</v>
      </c>
      <c r="F52" s="20" t="s">
        <v>36</v>
      </c>
      <c r="G52" s="20" t="s">
        <v>23</v>
      </c>
      <c r="H52" s="18">
        <f t="shared" si="0"/>
        <v>2132</v>
      </c>
      <c r="I52" s="25"/>
      <c r="J52" s="25"/>
      <c r="K52" s="21"/>
    </row>
    <row r="53" spans="1:11" x14ac:dyDescent="0.2">
      <c r="A53" s="17">
        <v>42830</v>
      </c>
      <c r="B53" s="18">
        <v>2133</v>
      </c>
      <c r="C53" s="19" t="s">
        <v>202</v>
      </c>
      <c r="D53" s="20">
        <v>569</v>
      </c>
      <c r="E53" s="20">
        <v>579</v>
      </c>
      <c r="F53" s="20" t="s">
        <v>36</v>
      </c>
      <c r="G53" s="20" t="s">
        <v>23</v>
      </c>
      <c r="H53" s="18">
        <f t="shared" si="0"/>
        <v>2133</v>
      </c>
      <c r="I53" s="25"/>
      <c r="J53" s="25" t="s">
        <v>203</v>
      </c>
      <c r="K53" s="21"/>
    </row>
    <row r="54" spans="1:11" x14ac:dyDescent="0.2">
      <c r="A54" s="41">
        <v>42830</v>
      </c>
      <c r="B54" s="42">
        <v>2134</v>
      </c>
      <c r="C54" s="43" t="s">
        <v>204</v>
      </c>
      <c r="D54" s="44">
        <v>559</v>
      </c>
      <c r="E54" s="44">
        <v>599</v>
      </c>
      <c r="F54" s="44" t="s">
        <v>36</v>
      </c>
      <c r="G54" s="44" t="s">
        <v>23</v>
      </c>
      <c r="H54" s="42">
        <f t="shared" si="0"/>
        <v>2134</v>
      </c>
      <c r="I54" s="45"/>
      <c r="J54" s="45"/>
      <c r="K54" s="46" t="s">
        <v>205</v>
      </c>
    </row>
    <row r="55" spans="1:11" x14ac:dyDescent="0.2">
      <c r="A55" s="17">
        <v>42830</v>
      </c>
      <c r="B55" s="18">
        <v>2136</v>
      </c>
      <c r="C55" s="19" t="s">
        <v>206</v>
      </c>
      <c r="D55" s="20">
        <v>579</v>
      </c>
      <c r="E55" s="20">
        <v>579</v>
      </c>
      <c r="F55" s="20" t="s">
        <v>36</v>
      </c>
      <c r="G55" s="20" t="s">
        <v>23</v>
      </c>
      <c r="H55" s="18">
        <f t="shared" si="0"/>
        <v>2136</v>
      </c>
      <c r="I55" s="25"/>
      <c r="J55" s="25" t="s">
        <v>160</v>
      </c>
      <c r="K55" s="21"/>
    </row>
    <row r="56" spans="1:11" x14ac:dyDescent="0.2">
      <c r="A56" s="17">
        <v>42830</v>
      </c>
      <c r="B56" s="18">
        <v>2137</v>
      </c>
      <c r="C56" s="19" t="s">
        <v>207</v>
      </c>
      <c r="D56" s="20">
        <v>579</v>
      </c>
      <c r="E56" s="20">
        <v>579</v>
      </c>
      <c r="F56" s="20" t="s">
        <v>36</v>
      </c>
      <c r="G56" s="20" t="s">
        <v>23</v>
      </c>
      <c r="H56" s="18">
        <f t="shared" si="0"/>
        <v>2137</v>
      </c>
      <c r="I56" s="25"/>
      <c r="J56" s="25"/>
      <c r="K56" s="21"/>
    </row>
    <row r="57" spans="1:11" x14ac:dyDescent="0.2">
      <c r="A57" s="17">
        <v>42830</v>
      </c>
      <c r="B57" s="18">
        <v>2138</v>
      </c>
      <c r="C57" s="19" t="s">
        <v>208</v>
      </c>
      <c r="D57" s="20">
        <v>589</v>
      </c>
      <c r="E57" s="20">
        <v>599</v>
      </c>
      <c r="F57" s="20" t="s">
        <v>36</v>
      </c>
      <c r="G57" s="20" t="s">
        <v>23</v>
      </c>
      <c r="H57" s="18">
        <f t="shared" si="0"/>
        <v>2138</v>
      </c>
      <c r="I57" s="25"/>
      <c r="J57" s="25"/>
      <c r="K57" s="21"/>
    </row>
    <row r="58" spans="1:11" x14ac:dyDescent="0.2">
      <c r="A58" s="17">
        <v>42830</v>
      </c>
      <c r="B58" s="18">
        <v>2139</v>
      </c>
      <c r="C58" s="19" t="s">
        <v>209</v>
      </c>
      <c r="D58" s="20">
        <v>549</v>
      </c>
      <c r="E58" s="20">
        <v>599</v>
      </c>
      <c r="F58" s="20" t="s">
        <v>36</v>
      </c>
      <c r="G58" s="20" t="s">
        <v>23</v>
      </c>
      <c r="H58" s="18">
        <f t="shared" si="0"/>
        <v>2139</v>
      </c>
      <c r="I58" s="25"/>
      <c r="J58" s="25"/>
      <c r="K58" s="21"/>
    </row>
    <row r="59" spans="1:11" x14ac:dyDescent="0.2">
      <c r="A59" s="17">
        <v>42830</v>
      </c>
      <c r="B59" s="18">
        <v>2140</v>
      </c>
      <c r="C59" s="19" t="s">
        <v>210</v>
      </c>
      <c r="D59" s="20">
        <v>559</v>
      </c>
      <c r="E59" s="20">
        <v>569</v>
      </c>
      <c r="F59" s="20" t="s">
        <v>36</v>
      </c>
      <c r="G59" s="20" t="s">
        <v>23</v>
      </c>
      <c r="H59" s="18">
        <f t="shared" si="0"/>
        <v>2140</v>
      </c>
      <c r="I59" s="25"/>
      <c r="J59" s="25"/>
      <c r="K59" s="21"/>
    </row>
    <row r="60" spans="1:11" x14ac:dyDescent="0.2">
      <c r="A60" s="17">
        <v>42830</v>
      </c>
      <c r="B60" s="18">
        <v>2141</v>
      </c>
      <c r="C60" s="19" t="s">
        <v>31</v>
      </c>
      <c r="D60" s="20">
        <v>579</v>
      </c>
      <c r="E60" s="20">
        <v>559</v>
      </c>
      <c r="F60" s="20" t="s">
        <v>36</v>
      </c>
      <c r="G60" s="20" t="s">
        <v>23</v>
      </c>
      <c r="H60" s="18">
        <f t="shared" si="0"/>
        <v>2141</v>
      </c>
      <c r="I60" s="25"/>
      <c r="J60" s="25"/>
      <c r="K60" s="21"/>
    </row>
    <row r="61" spans="1:11" x14ac:dyDescent="0.2">
      <c r="A61" s="17">
        <v>42830</v>
      </c>
      <c r="B61" s="18">
        <v>2146</v>
      </c>
      <c r="C61" s="19" t="s">
        <v>211</v>
      </c>
      <c r="D61" s="20">
        <v>569</v>
      </c>
      <c r="E61" s="20">
        <v>599</v>
      </c>
      <c r="F61" s="20" t="s">
        <v>36</v>
      </c>
      <c r="G61" s="20" t="s">
        <v>23</v>
      </c>
      <c r="H61" s="18">
        <f t="shared" si="0"/>
        <v>2146</v>
      </c>
      <c r="I61" s="25" t="s">
        <v>38</v>
      </c>
      <c r="J61" s="25" t="s">
        <v>212</v>
      </c>
      <c r="K61" s="21"/>
    </row>
    <row r="62" spans="1:11" x14ac:dyDescent="0.2">
      <c r="A62" s="17">
        <v>42830</v>
      </c>
      <c r="B62" s="18">
        <v>2149</v>
      </c>
      <c r="C62" s="19" t="s">
        <v>213</v>
      </c>
      <c r="D62" s="20">
        <v>539</v>
      </c>
      <c r="E62" s="20">
        <v>599</v>
      </c>
      <c r="F62" s="20" t="s">
        <v>36</v>
      </c>
      <c r="G62" s="20" t="s">
        <v>23</v>
      </c>
      <c r="H62" s="18">
        <f t="shared" si="0"/>
        <v>2149</v>
      </c>
      <c r="I62" s="25"/>
      <c r="J62" s="25"/>
      <c r="K62" s="21"/>
    </row>
    <row r="63" spans="1:11" x14ac:dyDescent="0.2">
      <c r="A63" s="17">
        <v>42830</v>
      </c>
      <c r="B63" s="18">
        <v>2151</v>
      </c>
      <c r="C63" s="19" t="s">
        <v>214</v>
      </c>
      <c r="D63" s="20">
        <v>339</v>
      </c>
      <c r="E63" s="20">
        <v>549</v>
      </c>
      <c r="F63" s="20" t="s">
        <v>36</v>
      </c>
      <c r="G63" s="20" t="s">
        <v>23</v>
      </c>
      <c r="H63" s="18">
        <f t="shared" si="0"/>
        <v>2151</v>
      </c>
      <c r="I63" s="25"/>
      <c r="J63" s="25"/>
      <c r="K63" s="21"/>
    </row>
    <row r="64" spans="1:11" x14ac:dyDescent="0.2">
      <c r="A64" s="17">
        <v>42830</v>
      </c>
      <c r="B64" s="18">
        <v>2152</v>
      </c>
      <c r="C64" s="19" t="s">
        <v>215</v>
      </c>
      <c r="D64" s="20">
        <v>439</v>
      </c>
      <c r="E64" s="20">
        <v>559</v>
      </c>
      <c r="F64" s="20" t="s">
        <v>36</v>
      </c>
      <c r="G64" s="20" t="s">
        <v>23</v>
      </c>
      <c r="H64" s="18">
        <f t="shared" si="0"/>
        <v>2152</v>
      </c>
      <c r="I64" s="25"/>
      <c r="J64" s="25"/>
      <c r="K64" s="21"/>
    </row>
    <row r="65" spans="1:11" x14ac:dyDescent="0.2">
      <c r="A65" s="17">
        <v>42830</v>
      </c>
      <c r="B65" s="18">
        <v>2153</v>
      </c>
      <c r="C65" s="19" t="s">
        <v>216</v>
      </c>
      <c r="D65" s="20">
        <v>579</v>
      </c>
      <c r="E65" s="20">
        <v>559</v>
      </c>
      <c r="F65" s="20" t="s">
        <v>36</v>
      </c>
      <c r="G65" s="20" t="s">
        <v>23</v>
      </c>
      <c r="H65" s="18">
        <f t="shared" si="0"/>
        <v>2153</v>
      </c>
      <c r="I65" s="25"/>
      <c r="J65" s="25"/>
      <c r="K65" s="21"/>
    </row>
    <row r="66" spans="1:11" x14ac:dyDescent="0.2">
      <c r="A66" s="17">
        <v>42830</v>
      </c>
      <c r="B66" s="18">
        <v>2154</v>
      </c>
      <c r="C66" s="19" t="s">
        <v>217</v>
      </c>
      <c r="D66" s="20">
        <v>599</v>
      </c>
      <c r="E66" s="20">
        <v>569</v>
      </c>
      <c r="F66" s="20" t="s">
        <v>36</v>
      </c>
      <c r="G66" s="20" t="s">
        <v>23</v>
      </c>
      <c r="H66" s="18">
        <f t="shared" si="0"/>
        <v>2154</v>
      </c>
      <c r="I66" s="25"/>
      <c r="J66" s="25"/>
      <c r="K66" s="21"/>
    </row>
    <row r="67" spans="1:11" x14ac:dyDescent="0.2">
      <c r="A67" s="17">
        <v>42830</v>
      </c>
      <c r="B67" s="18">
        <v>2155</v>
      </c>
      <c r="C67" s="19" t="s">
        <v>218</v>
      </c>
      <c r="D67" s="20">
        <v>559</v>
      </c>
      <c r="E67" s="20">
        <v>559</v>
      </c>
      <c r="F67" s="20" t="s">
        <v>36</v>
      </c>
      <c r="G67" s="20" t="s">
        <v>23</v>
      </c>
      <c r="H67" s="18">
        <f t="shared" ref="H67:H130" si="1">B67</f>
        <v>2155</v>
      </c>
      <c r="I67" s="25"/>
      <c r="J67" s="25"/>
      <c r="K67" s="21"/>
    </row>
    <row r="68" spans="1:11" x14ac:dyDescent="0.2">
      <c r="A68" s="17">
        <v>42830</v>
      </c>
      <c r="B68" s="18">
        <v>2156</v>
      </c>
      <c r="C68" s="19" t="s">
        <v>219</v>
      </c>
      <c r="D68" s="20">
        <v>439</v>
      </c>
      <c r="E68" s="20">
        <v>559</v>
      </c>
      <c r="F68" s="20" t="s">
        <v>36</v>
      </c>
      <c r="G68" s="20" t="s">
        <v>23</v>
      </c>
      <c r="H68" s="18">
        <f t="shared" si="1"/>
        <v>2156</v>
      </c>
      <c r="I68" s="25"/>
      <c r="J68" s="25"/>
      <c r="K68" s="21"/>
    </row>
    <row r="69" spans="1:11" x14ac:dyDescent="0.2">
      <c r="A69" s="17">
        <v>42830</v>
      </c>
      <c r="B69" s="18">
        <v>2157</v>
      </c>
      <c r="C69" s="19" t="s">
        <v>220</v>
      </c>
      <c r="D69" s="20">
        <v>579</v>
      </c>
      <c r="E69" s="20">
        <v>549</v>
      </c>
      <c r="F69" s="20" t="s">
        <v>36</v>
      </c>
      <c r="G69" s="20" t="s">
        <v>23</v>
      </c>
      <c r="H69" s="18">
        <f t="shared" si="1"/>
        <v>2157</v>
      </c>
      <c r="I69" s="25" t="s">
        <v>221</v>
      </c>
      <c r="J69" s="25"/>
      <c r="K69" s="21"/>
    </row>
    <row r="70" spans="1:11" x14ac:dyDescent="0.2">
      <c r="A70" s="17">
        <v>42830</v>
      </c>
      <c r="B70" s="18">
        <v>2159</v>
      </c>
      <c r="C70" s="19" t="s">
        <v>222</v>
      </c>
      <c r="D70" s="20">
        <v>599</v>
      </c>
      <c r="E70" s="20">
        <v>599</v>
      </c>
      <c r="F70" s="20" t="s">
        <v>36</v>
      </c>
      <c r="G70" s="20" t="s">
        <v>23</v>
      </c>
      <c r="H70" s="18">
        <f t="shared" si="1"/>
        <v>2159</v>
      </c>
      <c r="I70" s="25"/>
      <c r="J70" s="25"/>
      <c r="K70" s="21"/>
    </row>
    <row r="71" spans="1:11" x14ac:dyDescent="0.2">
      <c r="A71" s="17">
        <v>42830</v>
      </c>
      <c r="B71" s="18">
        <v>2200</v>
      </c>
      <c r="C71" s="19" t="s">
        <v>223</v>
      </c>
      <c r="D71" s="20">
        <v>559</v>
      </c>
      <c r="E71" s="20">
        <v>569</v>
      </c>
      <c r="F71" s="20" t="s">
        <v>36</v>
      </c>
      <c r="G71" s="20" t="s">
        <v>23</v>
      </c>
      <c r="H71" s="18">
        <f t="shared" si="1"/>
        <v>2200</v>
      </c>
      <c r="I71" s="25"/>
      <c r="J71" s="25" t="s">
        <v>25</v>
      </c>
      <c r="K71" s="21"/>
    </row>
    <row r="72" spans="1:11" x14ac:dyDescent="0.2">
      <c r="A72" s="17">
        <v>42830</v>
      </c>
      <c r="B72" s="18">
        <v>2201</v>
      </c>
      <c r="C72" s="19" t="s">
        <v>224</v>
      </c>
      <c r="D72" s="20">
        <v>579</v>
      </c>
      <c r="E72" s="20">
        <v>599</v>
      </c>
      <c r="F72" s="20" t="s">
        <v>36</v>
      </c>
      <c r="G72" s="20" t="s">
        <v>23</v>
      </c>
      <c r="H72" s="18">
        <f t="shared" si="1"/>
        <v>2201</v>
      </c>
      <c r="I72" s="25"/>
      <c r="J72" s="25" t="s">
        <v>225</v>
      </c>
      <c r="K72" s="21"/>
    </row>
    <row r="73" spans="1:11" x14ac:dyDescent="0.2">
      <c r="A73" s="17">
        <v>42830</v>
      </c>
      <c r="B73" s="18">
        <v>2201</v>
      </c>
      <c r="C73" s="19" t="s">
        <v>226</v>
      </c>
      <c r="D73" s="20">
        <v>569</v>
      </c>
      <c r="E73" s="20">
        <v>579</v>
      </c>
      <c r="F73" s="20" t="s">
        <v>36</v>
      </c>
      <c r="G73" s="20" t="s">
        <v>23</v>
      </c>
      <c r="H73" s="18">
        <f t="shared" si="1"/>
        <v>2201</v>
      </c>
      <c r="I73" s="25"/>
      <c r="J73" s="25"/>
      <c r="K73" s="21"/>
    </row>
    <row r="74" spans="1:11" x14ac:dyDescent="0.2">
      <c r="A74" s="17">
        <v>42830</v>
      </c>
      <c r="B74" s="18">
        <v>2202</v>
      </c>
      <c r="C74" s="19" t="s">
        <v>227</v>
      </c>
      <c r="D74" s="20">
        <v>569</v>
      </c>
      <c r="E74" s="20">
        <v>579</v>
      </c>
      <c r="F74" s="20" t="s">
        <v>36</v>
      </c>
      <c r="G74" s="20" t="s">
        <v>23</v>
      </c>
      <c r="H74" s="18">
        <f t="shared" si="1"/>
        <v>2202</v>
      </c>
      <c r="I74" s="25"/>
      <c r="J74" s="25" t="s">
        <v>141</v>
      </c>
      <c r="K74" s="21"/>
    </row>
    <row r="75" spans="1:11" x14ac:dyDescent="0.2">
      <c r="A75" s="17">
        <v>42830</v>
      </c>
      <c r="B75" s="18">
        <v>2203</v>
      </c>
      <c r="C75" s="19" t="s">
        <v>228</v>
      </c>
      <c r="D75" s="20">
        <v>559</v>
      </c>
      <c r="E75" s="20">
        <v>579</v>
      </c>
      <c r="F75" s="20" t="s">
        <v>36</v>
      </c>
      <c r="G75" s="20" t="s">
        <v>23</v>
      </c>
      <c r="H75" s="18">
        <f t="shared" si="1"/>
        <v>2203</v>
      </c>
      <c r="I75" s="25"/>
      <c r="J75" s="25" t="s">
        <v>37</v>
      </c>
      <c r="K75" s="21"/>
    </row>
    <row r="76" spans="1:11" x14ac:dyDescent="0.2">
      <c r="A76" s="17">
        <v>42830</v>
      </c>
      <c r="B76" s="18">
        <v>2203</v>
      </c>
      <c r="C76" s="19" t="s">
        <v>154</v>
      </c>
      <c r="D76" s="20">
        <v>549</v>
      </c>
      <c r="E76" s="20">
        <v>599</v>
      </c>
      <c r="F76" s="20" t="s">
        <v>36</v>
      </c>
      <c r="G76" s="20" t="s">
        <v>23</v>
      </c>
      <c r="H76" s="18">
        <f t="shared" si="1"/>
        <v>2203</v>
      </c>
      <c r="I76" s="25"/>
      <c r="J76" s="25"/>
      <c r="K76" s="21"/>
    </row>
    <row r="77" spans="1:11" x14ac:dyDescent="0.2">
      <c r="A77" s="17">
        <v>42830</v>
      </c>
      <c r="B77" s="18">
        <v>2205</v>
      </c>
      <c r="C77" s="19" t="s">
        <v>229</v>
      </c>
      <c r="D77" s="20">
        <v>549</v>
      </c>
      <c r="E77" s="20">
        <v>549</v>
      </c>
      <c r="F77" s="20" t="s">
        <v>36</v>
      </c>
      <c r="G77" s="20" t="s">
        <v>23</v>
      </c>
      <c r="H77" s="18">
        <f t="shared" si="1"/>
        <v>2205</v>
      </c>
      <c r="I77" s="25"/>
      <c r="J77" s="25"/>
      <c r="K77" s="21"/>
    </row>
    <row r="78" spans="1:11" x14ac:dyDescent="0.2">
      <c r="A78" s="17">
        <v>42830</v>
      </c>
      <c r="B78" s="18">
        <v>2207</v>
      </c>
      <c r="C78" s="19" t="s">
        <v>230</v>
      </c>
      <c r="D78" s="20">
        <v>569</v>
      </c>
      <c r="E78" s="20">
        <v>599</v>
      </c>
      <c r="F78" s="20" t="s">
        <v>36</v>
      </c>
      <c r="G78" s="20" t="s">
        <v>23</v>
      </c>
      <c r="H78" s="18">
        <f t="shared" si="1"/>
        <v>2207</v>
      </c>
      <c r="I78" s="25"/>
      <c r="J78" s="25"/>
      <c r="K78" s="21"/>
    </row>
    <row r="79" spans="1:11" x14ac:dyDescent="0.2">
      <c r="A79" s="17">
        <v>42830</v>
      </c>
      <c r="B79" s="18">
        <v>2209</v>
      </c>
      <c r="C79" s="19" t="s">
        <v>231</v>
      </c>
      <c r="D79" s="20">
        <v>569</v>
      </c>
      <c r="E79" s="20">
        <v>599</v>
      </c>
      <c r="F79" s="20" t="s">
        <v>36</v>
      </c>
      <c r="G79" s="20" t="s">
        <v>23</v>
      </c>
      <c r="H79" s="18">
        <f t="shared" si="1"/>
        <v>2209</v>
      </c>
      <c r="I79" s="25"/>
      <c r="J79" s="25"/>
      <c r="K79" s="21"/>
    </row>
    <row r="80" spans="1:11" x14ac:dyDescent="0.2">
      <c r="A80" s="17">
        <v>42830</v>
      </c>
      <c r="B80" s="18">
        <v>2210</v>
      </c>
      <c r="C80" s="19" t="s">
        <v>232</v>
      </c>
      <c r="D80" s="20">
        <v>589</v>
      </c>
      <c r="E80" s="20">
        <v>559</v>
      </c>
      <c r="F80" s="20" t="s">
        <v>36</v>
      </c>
      <c r="G80" s="20" t="s">
        <v>23</v>
      </c>
      <c r="H80" s="18">
        <f t="shared" si="1"/>
        <v>2210</v>
      </c>
      <c r="I80" s="25" t="s">
        <v>233</v>
      </c>
      <c r="J80" s="25"/>
      <c r="K80" s="21"/>
    </row>
    <row r="81" spans="1:11" x14ac:dyDescent="0.2">
      <c r="A81" s="17">
        <v>42830</v>
      </c>
      <c r="B81" s="18">
        <v>2212</v>
      </c>
      <c r="C81" s="19" t="s">
        <v>234</v>
      </c>
      <c r="D81" s="20">
        <v>579</v>
      </c>
      <c r="E81" s="20">
        <v>579</v>
      </c>
      <c r="F81" s="20" t="s">
        <v>36</v>
      </c>
      <c r="G81" s="20" t="s">
        <v>23</v>
      </c>
      <c r="H81" s="18">
        <f t="shared" si="1"/>
        <v>2212</v>
      </c>
      <c r="I81" s="25"/>
      <c r="J81" s="25"/>
      <c r="K81" s="21"/>
    </row>
    <row r="82" spans="1:11" x14ac:dyDescent="0.2">
      <c r="A82" s="17">
        <v>42830</v>
      </c>
      <c r="B82" s="18">
        <v>2213</v>
      </c>
      <c r="C82" s="19" t="s">
        <v>235</v>
      </c>
      <c r="D82" s="20">
        <v>539</v>
      </c>
      <c r="E82" s="20">
        <v>339</v>
      </c>
      <c r="F82" s="20" t="s">
        <v>36</v>
      </c>
      <c r="G82" s="20" t="s">
        <v>23</v>
      </c>
      <c r="H82" s="18">
        <f t="shared" si="1"/>
        <v>2213</v>
      </c>
      <c r="I82" s="25"/>
      <c r="J82" s="25"/>
      <c r="K82" s="21"/>
    </row>
    <row r="83" spans="1:11" x14ac:dyDescent="0.2">
      <c r="A83" s="17">
        <v>42830</v>
      </c>
      <c r="B83" s="18">
        <v>2215</v>
      </c>
      <c r="C83" s="19" t="s">
        <v>236</v>
      </c>
      <c r="D83" s="20">
        <v>579</v>
      </c>
      <c r="E83" s="20">
        <v>599</v>
      </c>
      <c r="F83" s="20" t="s">
        <v>36</v>
      </c>
      <c r="G83" s="20" t="s">
        <v>23</v>
      </c>
      <c r="H83" s="18">
        <f t="shared" si="1"/>
        <v>2215</v>
      </c>
      <c r="I83" s="25"/>
      <c r="J83" s="25"/>
      <c r="K83" s="21"/>
    </row>
    <row r="84" spans="1:11" x14ac:dyDescent="0.2">
      <c r="A84" s="41">
        <v>42830</v>
      </c>
      <c r="B84" s="42">
        <v>2217</v>
      </c>
      <c r="C84" s="43" t="s">
        <v>33</v>
      </c>
      <c r="D84" s="44">
        <v>569</v>
      </c>
      <c r="E84" s="44">
        <v>569</v>
      </c>
      <c r="F84" s="44" t="s">
        <v>36</v>
      </c>
      <c r="G84" s="44" t="s">
        <v>23</v>
      </c>
      <c r="H84" s="42">
        <f t="shared" si="1"/>
        <v>2217</v>
      </c>
      <c r="I84" s="45" t="s">
        <v>26</v>
      </c>
      <c r="J84" s="45"/>
      <c r="K84" s="46" t="s">
        <v>237</v>
      </c>
    </row>
    <row r="85" spans="1:11" x14ac:dyDescent="0.2">
      <c r="A85" s="17">
        <v>42830</v>
      </c>
      <c r="B85" s="18">
        <v>2218</v>
      </c>
      <c r="C85" s="19" t="s">
        <v>238</v>
      </c>
      <c r="D85" s="20">
        <v>569</v>
      </c>
      <c r="E85" s="20">
        <v>559</v>
      </c>
      <c r="F85" s="20" t="s">
        <v>36</v>
      </c>
      <c r="G85" s="20" t="s">
        <v>23</v>
      </c>
      <c r="H85" s="18">
        <f t="shared" si="1"/>
        <v>2218</v>
      </c>
      <c r="I85" s="25"/>
      <c r="J85" s="25" t="s">
        <v>188</v>
      </c>
      <c r="K85" s="21"/>
    </row>
    <row r="86" spans="1:11" x14ac:dyDescent="0.2">
      <c r="A86" s="17">
        <v>42830</v>
      </c>
      <c r="B86" s="18">
        <v>2222</v>
      </c>
      <c r="C86" s="19" t="s">
        <v>239</v>
      </c>
      <c r="D86" s="20">
        <v>589</v>
      </c>
      <c r="E86" s="20">
        <v>599</v>
      </c>
      <c r="F86" s="20" t="s">
        <v>36</v>
      </c>
      <c r="G86" s="20" t="s">
        <v>23</v>
      </c>
      <c r="H86" s="18">
        <f t="shared" si="1"/>
        <v>2222</v>
      </c>
      <c r="I86" s="25"/>
      <c r="J86" s="25" t="s">
        <v>240</v>
      </c>
      <c r="K86" s="21"/>
    </row>
    <row r="87" spans="1:11" x14ac:dyDescent="0.2">
      <c r="A87" s="17">
        <v>42830</v>
      </c>
      <c r="B87" s="18">
        <v>2223</v>
      </c>
      <c r="C87" s="19" t="s">
        <v>241</v>
      </c>
      <c r="D87" s="20">
        <v>449</v>
      </c>
      <c r="E87" s="20">
        <v>599</v>
      </c>
      <c r="F87" s="20" t="s">
        <v>36</v>
      </c>
      <c r="G87" s="20" t="s">
        <v>23</v>
      </c>
      <c r="H87" s="18">
        <f t="shared" si="1"/>
        <v>2223</v>
      </c>
      <c r="I87" s="25"/>
      <c r="J87" s="25"/>
      <c r="K87" s="21"/>
    </row>
    <row r="88" spans="1:11" x14ac:dyDescent="0.2">
      <c r="A88" s="17">
        <v>42830</v>
      </c>
      <c r="B88" s="18">
        <v>2223</v>
      </c>
      <c r="C88" s="19" t="s">
        <v>242</v>
      </c>
      <c r="D88" s="20">
        <v>599</v>
      </c>
      <c r="E88" s="20">
        <v>539</v>
      </c>
      <c r="F88" s="20" t="s">
        <v>36</v>
      </c>
      <c r="G88" s="20" t="s">
        <v>23</v>
      </c>
      <c r="H88" s="18">
        <f t="shared" si="1"/>
        <v>2223</v>
      </c>
      <c r="I88" s="25"/>
      <c r="J88" s="25" t="s">
        <v>188</v>
      </c>
      <c r="K88" s="21"/>
    </row>
    <row r="89" spans="1:11" x14ac:dyDescent="0.2">
      <c r="A89" s="17">
        <v>42830</v>
      </c>
      <c r="B89" s="18">
        <v>2225</v>
      </c>
      <c r="C89" s="19" t="s">
        <v>243</v>
      </c>
      <c r="D89" s="20">
        <v>539</v>
      </c>
      <c r="E89" s="20">
        <v>599</v>
      </c>
      <c r="F89" s="20" t="s">
        <v>36</v>
      </c>
      <c r="G89" s="20" t="s">
        <v>23</v>
      </c>
      <c r="H89" s="18">
        <f t="shared" si="1"/>
        <v>2225</v>
      </c>
      <c r="I89" s="25"/>
      <c r="J89" s="25"/>
      <c r="K89" s="21"/>
    </row>
    <row r="90" spans="1:11" x14ac:dyDescent="0.2">
      <c r="A90" s="17">
        <v>42830</v>
      </c>
      <c r="B90" s="18">
        <v>2230</v>
      </c>
      <c r="C90" s="19" t="s">
        <v>244</v>
      </c>
      <c r="D90" s="20">
        <v>569</v>
      </c>
      <c r="E90" s="20">
        <v>559</v>
      </c>
      <c r="F90" s="20" t="s">
        <v>36</v>
      </c>
      <c r="G90" s="20" t="s">
        <v>23</v>
      </c>
      <c r="H90" s="18">
        <v>2232</v>
      </c>
      <c r="I90" s="25" t="s">
        <v>245</v>
      </c>
      <c r="J90" s="25" t="s">
        <v>246</v>
      </c>
      <c r="K90" s="21"/>
    </row>
    <row r="91" spans="1:11" x14ac:dyDescent="0.2">
      <c r="A91" s="17">
        <v>42830</v>
      </c>
      <c r="B91" s="18">
        <v>2234</v>
      </c>
      <c r="C91" s="21" t="s">
        <v>247</v>
      </c>
      <c r="D91" s="22">
        <v>579</v>
      </c>
      <c r="E91" s="22">
        <v>589</v>
      </c>
      <c r="F91" s="20" t="s">
        <v>36</v>
      </c>
      <c r="G91" s="20" t="s">
        <v>23</v>
      </c>
      <c r="H91" s="18">
        <v>2235</v>
      </c>
      <c r="I91" s="25" t="s">
        <v>34</v>
      </c>
      <c r="J91" s="25"/>
      <c r="K91" s="21"/>
    </row>
    <row r="92" spans="1:11" x14ac:dyDescent="0.2">
      <c r="A92" s="17">
        <v>42830</v>
      </c>
      <c r="B92" s="18">
        <v>2237</v>
      </c>
      <c r="C92" s="21" t="s">
        <v>248</v>
      </c>
      <c r="D92" s="22">
        <v>589</v>
      </c>
      <c r="E92" s="22">
        <v>569</v>
      </c>
      <c r="F92" s="20" t="s">
        <v>36</v>
      </c>
      <c r="G92" s="20" t="s">
        <v>23</v>
      </c>
      <c r="H92" s="18">
        <v>2238</v>
      </c>
      <c r="I92" s="25" t="s">
        <v>151</v>
      </c>
      <c r="J92" s="25"/>
      <c r="K92" s="21"/>
    </row>
    <row r="93" spans="1:11" x14ac:dyDescent="0.2">
      <c r="A93" s="17">
        <v>42830</v>
      </c>
      <c r="B93" s="18">
        <v>2240</v>
      </c>
      <c r="C93" s="21" t="s">
        <v>249</v>
      </c>
      <c r="D93" s="22">
        <v>589</v>
      </c>
      <c r="E93" s="22">
        <v>569</v>
      </c>
      <c r="F93" s="20" t="s">
        <v>36</v>
      </c>
      <c r="G93" s="20" t="s">
        <v>23</v>
      </c>
      <c r="H93" s="18">
        <v>2241</v>
      </c>
      <c r="I93" s="25" t="s">
        <v>34</v>
      </c>
      <c r="J93" s="25" t="s">
        <v>138</v>
      </c>
      <c r="K93" s="21"/>
    </row>
    <row r="94" spans="1:11" x14ac:dyDescent="0.2">
      <c r="A94" s="17">
        <v>42830</v>
      </c>
      <c r="B94" s="18">
        <v>2243</v>
      </c>
      <c r="C94" s="21" t="s">
        <v>250</v>
      </c>
      <c r="D94" s="22">
        <v>579</v>
      </c>
      <c r="E94" s="22">
        <v>559</v>
      </c>
      <c r="F94" s="20" t="s">
        <v>36</v>
      </c>
      <c r="G94" s="20" t="s">
        <v>23</v>
      </c>
      <c r="H94" s="18">
        <v>2244</v>
      </c>
      <c r="I94" s="25" t="s">
        <v>251</v>
      </c>
      <c r="J94" s="25"/>
      <c r="K94" s="21"/>
    </row>
    <row r="95" spans="1:11" x14ac:dyDescent="0.2">
      <c r="A95" s="17">
        <v>42830</v>
      </c>
      <c r="B95" s="18">
        <v>2246</v>
      </c>
      <c r="C95" s="21" t="s">
        <v>252</v>
      </c>
      <c r="D95" s="22">
        <v>539</v>
      </c>
      <c r="E95" s="22">
        <v>539</v>
      </c>
      <c r="F95" s="20" t="s">
        <v>36</v>
      </c>
      <c r="G95" s="20" t="s">
        <v>23</v>
      </c>
      <c r="H95" s="18">
        <f t="shared" si="1"/>
        <v>2246</v>
      </c>
      <c r="I95" s="25"/>
      <c r="J95" s="25" t="s">
        <v>212</v>
      </c>
      <c r="K95" s="21"/>
    </row>
    <row r="96" spans="1:11" x14ac:dyDescent="0.2">
      <c r="A96" s="41">
        <v>42830</v>
      </c>
      <c r="B96" s="42">
        <v>2248</v>
      </c>
      <c r="C96" s="46" t="s">
        <v>253</v>
      </c>
      <c r="D96" s="47">
        <v>589</v>
      </c>
      <c r="E96" s="47">
        <v>539</v>
      </c>
      <c r="F96" s="44" t="s">
        <v>36</v>
      </c>
      <c r="G96" s="44" t="s">
        <v>23</v>
      </c>
      <c r="H96" s="42">
        <v>2249</v>
      </c>
      <c r="I96" s="45" t="s">
        <v>254</v>
      </c>
      <c r="J96" s="45"/>
      <c r="K96" s="46"/>
    </row>
    <row r="97" spans="1:11" x14ac:dyDescent="0.2">
      <c r="A97" s="17">
        <v>42830</v>
      </c>
      <c r="B97" s="18">
        <v>2251</v>
      </c>
      <c r="C97" s="21" t="s">
        <v>255</v>
      </c>
      <c r="D97" s="22">
        <v>579</v>
      </c>
      <c r="E97" s="22">
        <v>579</v>
      </c>
      <c r="F97" s="20" t="s">
        <v>36</v>
      </c>
      <c r="G97" s="20" t="s">
        <v>23</v>
      </c>
      <c r="H97" s="18">
        <f t="shared" si="1"/>
        <v>2251</v>
      </c>
      <c r="I97" s="25"/>
      <c r="J97" s="25"/>
      <c r="K97" s="21"/>
    </row>
    <row r="98" spans="1:11" x14ac:dyDescent="0.2">
      <c r="A98" s="17">
        <v>42830</v>
      </c>
      <c r="B98" s="18">
        <v>2252</v>
      </c>
      <c r="C98" s="21" t="s">
        <v>256</v>
      </c>
      <c r="D98" s="22">
        <v>569</v>
      </c>
      <c r="E98" s="22">
        <v>559</v>
      </c>
      <c r="F98" s="20" t="s">
        <v>36</v>
      </c>
      <c r="G98" s="20" t="s">
        <v>23</v>
      </c>
      <c r="H98" s="18">
        <f t="shared" si="1"/>
        <v>2252</v>
      </c>
      <c r="I98" s="25"/>
      <c r="J98" s="25"/>
      <c r="K98" s="21"/>
    </row>
    <row r="99" spans="1:11" x14ac:dyDescent="0.2">
      <c r="A99" s="17">
        <v>42830</v>
      </c>
      <c r="B99" s="18">
        <v>2254</v>
      </c>
      <c r="C99" s="21" t="s">
        <v>257</v>
      </c>
      <c r="D99" s="22">
        <v>589</v>
      </c>
      <c r="E99" s="22">
        <v>599</v>
      </c>
      <c r="F99" s="20" t="s">
        <v>36</v>
      </c>
      <c r="G99" s="20" t="s">
        <v>23</v>
      </c>
      <c r="H99" s="18">
        <f t="shared" si="1"/>
        <v>2254</v>
      </c>
      <c r="I99" s="25"/>
      <c r="J99" s="25"/>
      <c r="K99" s="21"/>
    </row>
    <row r="100" spans="1:11" x14ac:dyDescent="0.2">
      <c r="A100" s="17">
        <v>42830</v>
      </c>
      <c r="B100" s="18">
        <v>2255</v>
      </c>
      <c r="C100" s="21" t="s">
        <v>258</v>
      </c>
      <c r="D100" s="22">
        <v>569</v>
      </c>
      <c r="E100" s="22">
        <v>559</v>
      </c>
      <c r="F100" s="20" t="s">
        <v>36</v>
      </c>
      <c r="G100" s="20" t="s">
        <v>23</v>
      </c>
      <c r="H100" s="18">
        <f t="shared" si="1"/>
        <v>2255</v>
      </c>
      <c r="I100" s="25" t="s">
        <v>259</v>
      </c>
      <c r="J100" s="25"/>
      <c r="K100" s="21"/>
    </row>
    <row r="101" spans="1:11" x14ac:dyDescent="0.2">
      <c r="A101" s="17">
        <v>42830</v>
      </c>
      <c r="B101" s="18">
        <v>2257</v>
      </c>
      <c r="C101" s="21" t="s">
        <v>260</v>
      </c>
      <c r="D101" s="22">
        <v>549</v>
      </c>
      <c r="E101" s="22">
        <v>559</v>
      </c>
      <c r="F101" s="20" t="s">
        <v>36</v>
      </c>
      <c r="G101" s="20" t="s">
        <v>23</v>
      </c>
      <c r="H101" s="18">
        <f t="shared" si="1"/>
        <v>2257</v>
      </c>
      <c r="I101" s="25"/>
      <c r="J101" s="25"/>
      <c r="K101" s="21"/>
    </row>
    <row r="102" spans="1:11" x14ac:dyDescent="0.2">
      <c r="A102" s="17">
        <v>42830</v>
      </c>
      <c r="B102" s="18">
        <v>2258</v>
      </c>
      <c r="C102" s="21" t="s">
        <v>261</v>
      </c>
      <c r="D102" s="22">
        <v>559</v>
      </c>
      <c r="E102" s="22">
        <v>579</v>
      </c>
      <c r="F102" s="20" t="s">
        <v>36</v>
      </c>
      <c r="G102" s="20" t="s">
        <v>23</v>
      </c>
      <c r="H102" s="18">
        <f t="shared" si="1"/>
        <v>2258</v>
      </c>
      <c r="I102" s="25"/>
      <c r="J102" s="25"/>
      <c r="K102" s="21"/>
    </row>
    <row r="103" spans="1:11" x14ac:dyDescent="0.2">
      <c r="A103" s="17">
        <v>42830</v>
      </c>
      <c r="B103" s="18">
        <v>2259</v>
      </c>
      <c r="C103" s="21" t="s">
        <v>262</v>
      </c>
      <c r="D103" s="22">
        <v>569</v>
      </c>
      <c r="E103" s="22">
        <v>599</v>
      </c>
      <c r="F103" s="20" t="s">
        <v>36</v>
      </c>
      <c r="G103" s="20" t="s">
        <v>23</v>
      </c>
      <c r="H103" s="18">
        <f t="shared" si="1"/>
        <v>2259</v>
      </c>
      <c r="I103" s="25"/>
      <c r="J103" s="25"/>
      <c r="K103" s="21"/>
    </row>
    <row r="104" spans="1:11" x14ac:dyDescent="0.2">
      <c r="A104" s="17">
        <v>42830</v>
      </c>
      <c r="B104" s="18">
        <v>2300</v>
      </c>
      <c r="C104" s="21" t="s">
        <v>263</v>
      </c>
      <c r="D104" s="22">
        <v>579</v>
      </c>
      <c r="E104" s="22">
        <v>599</v>
      </c>
      <c r="F104" s="20" t="s">
        <v>36</v>
      </c>
      <c r="G104" s="20" t="s">
        <v>23</v>
      </c>
      <c r="H104" s="18">
        <f t="shared" si="1"/>
        <v>2300</v>
      </c>
      <c r="I104" s="25"/>
      <c r="J104" s="25"/>
      <c r="K104" s="21"/>
    </row>
    <row r="105" spans="1:11" x14ac:dyDescent="0.2">
      <c r="A105" s="17">
        <v>42830</v>
      </c>
      <c r="B105" s="18">
        <v>2301</v>
      </c>
      <c r="C105" s="21" t="s">
        <v>264</v>
      </c>
      <c r="D105" s="22">
        <v>569</v>
      </c>
      <c r="E105" s="22">
        <v>599</v>
      </c>
      <c r="F105" s="20" t="s">
        <v>36</v>
      </c>
      <c r="G105" s="20" t="s">
        <v>23</v>
      </c>
      <c r="H105" s="18">
        <f t="shared" si="1"/>
        <v>2301</v>
      </c>
      <c r="I105" s="25"/>
      <c r="J105" s="25"/>
      <c r="K105" s="21"/>
    </row>
    <row r="106" spans="1:11" x14ac:dyDescent="0.2">
      <c r="A106" s="17">
        <v>42830</v>
      </c>
      <c r="B106" s="18">
        <v>2302</v>
      </c>
      <c r="C106" s="21" t="s">
        <v>265</v>
      </c>
      <c r="D106" s="22">
        <v>579</v>
      </c>
      <c r="E106" s="22">
        <v>559</v>
      </c>
      <c r="F106" s="20" t="s">
        <v>36</v>
      </c>
      <c r="G106" s="20" t="s">
        <v>23</v>
      </c>
      <c r="H106" s="18">
        <f t="shared" si="1"/>
        <v>2302</v>
      </c>
      <c r="I106" s="25"/>
      <c r="J106" s="25"/>
      <c r="K106" s="21"/>
    </row>
    <row r="107" spans="1:11" x14ac:dyDescent="0.2">
      <c r="A107" s="17">
        <v>42830</v>
      </c>
      <c r="B107" s="18">
        <v>2303</v>
      </c>
      <c r="C107" s="21" t="s">
        <v>266</v>
      </c>
      <c r="D107" s="22">
        <v>569</v>
      </c>
      <c r="E107" s="22">
        <v>559</v>
      </c>
      <c r="F107" s="20" t="s">
        <v>36</v>
      </c>
      <c r="G107" s="20" t="s">
        <v>23</v>
      </c>
      <c r="H107" s="18">
        <f t="shared" si="1"/>
        <v>2303</v>
      </c>
      <c r="I107" s="25"/>
      <c r="J107" s="25"/>
      <c r="K107" s="21"/>
    </row>
    <row r="108" spans="1:11" x14ac:dyDescent="0.2">
      <c r="A108" s="17">
        <v>42830</v>
      </c>
      <c r="B108" s="18">
        <v>2304</v>
      </c>
      <c r="C108" s="21" t="s">
        <v>267</v>
      </c>
      <c r="D108" s="22">
        <v>569</v>
      </c>
      <c r="E108" s="22">
        <v>559</v>
      </c>
      <c r="F108" s="20" t="s">
        <v>36</v>
      </c>
      <c r="G108" s="20" t="s">
        <v>23</v>
      </c>
      <c r="H108" s="18">
        <f t="shared" si="1"/>
        <v>2304</v>
      </c>
      <c r="I108" s="25"/>
      <c r="J108" s="25"/>
      <c r="K108" s="21"/>
    </row>
    <row r="109" spans="1:11" x14ac:dyDescent="0.2">
      <c r="A109" s="17">
        <v>42830</v>
      </c>
      <c r="B109" s="18">
        <v>2305</v>
      </c>
      <c r="C109" s="21" t="s">
        <v>268</v>
      </c>
      <c r="D109" s="22">
        <v>569</v>
      </c>
      <c r="E109" s="22">
        <v>599</v>
      </c>
      <c r="F109" s="20" t="s">
        <v>36</v>
      </c>
      <c r="G109" s="20" t="s">
        <v>23</v>
      </c>
      <c r="H109" s="18">
        <f t="shared" si="1"/>
        <v>2305</v>
      </c>
      <c r="I109" s="25"/>
      <c r="J109" s="25"/>
      <c r="K109" s="21"/>
    </row>
    <row r="110" spans="1:11" x14ac:dyDescent="0.2">
      <c r="A110" s="17">
        <v>42830</v>
      </c>
      <c r="B110" s="18">
        <v>2306</v>
      </c>
      <c r="C110" s="21" t="s">
        <v>269</v>
      </c>
      <c r="D110" s="22">
        <v>539</v>
      </c>
      <c r="E110" s="22">
        <v>529</v>
      </c>
      <c r="F110" s="20" t="s">
        <v>36</v>
      </c>
      <c r="G110" s="20" t="s">
        <v>23</v>
      </c>
      <c r="H110" s="18">
        <f t="shared" si="1"/>
        <v>2306</v>
      </c>
      <c r="I110" s="25"/>
      <c r="J110" s="25"/>
      <c r="K110" s="21"/>
    </row>
    <row r="111" spans="1:11" x14ac:dyDescent="0.2">
      <c r="A111" s="17">
        <v>42830</v>
      </c>
      <c r="B111" s="18">
        <v>2308</v>
      </c>
      <c r="C111" s="21" t="s">
        <v>270</v>
      </c>
      <c r="D111" s="22">
        <v>579</v>
      </c>
      <c r="E111" s="22">
        <v>579</v>
      </c>
      <c r="F111" s="20" t="s">
        <v>36</v>
      </c>
      <c r="G111" s="20" t="s">
        <v>23</v>
      </c>
      <c r="H111" s="18">
        <v>2310</v>
      </c>
      <c r="I111" s="25"/>
      <c r="J111" s="25"/>
      <c r="K111" s="21"/>
    </row>
    <row r="112" spans="1:11" x14ac:dyDescent="0.2">
      <c r="A112" s="17">
        <v>42830</v>
      </c>
      <c r="B112" s="18">
        <v>2311</v>
      </c>
      <c r="C112" s="21" t="s">
        <v>271</v>
      </c>
      <c r="D112" s="22">
        <v>579</v>
      </c>
      <c r="E112" s="22">
        <v>579</v>
      </c>
      <c r="F112" s="20" t="s">
        <v>36</v>
      </c>
      <c r="G112" s="20" t="s">
        <v>23</v>
      </c>
      <c r="H112" s="18">
        <f t="shared" si="1"/>
        <v>2311</v>
      </c>
      <c r="I112" s="25"/>
      <c r="J112" s="25"/>
      <c r="K112" s="21"/>
    </row>
    <row r="113" spans="1:11" x14ac:dyDescent="0.2">
      <c r="A113" s="17">
        <v>42830</v>
      </c>
      <c r="B113" s="18">
        <v>2312</v>
      </c>
      <c r="C113" s="21" t="s">
        <v>272</v>
      </c>
      <c r="D113" s="22">
        <v>549</v>
      </c>
      <c r="E113" s="22">
        <v>539</v>
      </c>
      <c r="F113" s="20" t="s">
        <v>36</v>
      </c>
      <c r="G113" s="20" t="s">
        <v>23</v>
      </c>
      <c r="H113" s="18">
        <f t="shared" si="1"/>
        <v>2312</v>
      </c>
      <c r="I113" s="25" t="s">
        <v>273</v>
      </c>
      <c r="J113" s="25"/>
      <c r="K113" s="21"/>
    </row>
    <row r="114" spans="1:11" x14ac:dyDescent="0.2">
      <c r="A114" s="17">
        <v>42830</v>
      </c>
      <c r="B114" s="18">
        <v>2314</v>
      </c>
      <c r="C114" s="21" t="s">
        <v>274</v>
      </c>
      <c r="D114" s="22">
        <v>579</v>
      </c>
      <c r="E114" s="22">
        <v>579</v>
      </c>
      <c r="F114" s="20" t="s">
        <v>36</v>
      </c>
      <c r="G114" s="20" t="s">
        <v>23</v>
      </c>
      <c r="H114" s="18">
        <f t="shared" si="1"/>
        <v>2314</v>
      </c>
      <c r="I114" s="25" t="s">
        <v>28</v>
      </c>
      <c r="J114" s="25" t="s">
        <v>24</v>
      </c>
      <c r="K114" s="21"/>
    </row>
    <row r="115" spans="1:11" x14ac:dyDescent="0.2">
      <c r="A115" s="41">
        <v>42830</v>
      </c>
      <c r="B115" s="42">
        <v>2315</v>
      </c>
      <c r="C115" s="46" t="s">
        <v>155</v>
      </c>
      <c r="D115" s="47">
        <v>579</v>
      </c>
      <c r="E115" s="47">
        <v>559</v>
      </c>
      <c r="F115" s="44" t="s">
        <v>36</v>
      </c>
      <c r="G115" s="44" t="s">
        <v>23</v>
      </c>
      <c r="H115" s="42">
        <f t="shared" si="1"/>
        <v>2315</v>
      </c>
      <c r="I115" s="45" t="s">
        <v>275</v>
      </c>
      <c r="J115" s="45"/>
      <c r="K115" s="46"/>
    </row>
    <row r="116" spans="1:11" x14ac:dyDescent="0.2">
      <c r="A116" s="17">
        <v>42830</v>
      </c>
      <c r="B116" s="18">
        <v>2317</v>
      </c>
      <c r="C116" s="21" t="s">
        <v>276</v>
      </c>
      <c r="D116" s="22">
        <v>579</v>
      </c>
      <c r="E116" s="22">
        <v>559</v>
      </c>
      <c r="F116" s="20" t="s">
        <v>36</v>
      </c>
      <c r="G116" s="20" t="s">
        <v>23</v>
      </c>
      <c r="H116" s="18">
        <f t="shared" si="1"/>
        <v>2317</v>
      </c>
      <c r="I116" s="25"/>
      <c r="J116" s="25" t="s">
        <v>138</v>
      </c>
      <c r="K116" s="21"/>
    </row>
    <row r="117" spans="1:11" x14ac:dyDescent="0.2">
      <c r="A117" s="17">
        <v>42830</v>
      </c>
      <c r="B117" s="18">
        <v>2318</v>
      </c>
      <c r="C117" s="21" t="s">
        <v>277</v>
      </c>
      <c r="D117" s="22">
        <v>549</v>
      </c>
      <c r="E117" s="22">
        <v>559</v>
      </c>
      <c r="F117" s="20" t="s">
        <v>36</v>
      </c>
      <c r="G117" s="20" t="s">
        <v>23</v>
      </c>
      <c r="H117" s="18">
        <f t="shared" si="1"/>
        <v>2318</v>
      </c>
      <c r="I117" s="25"/>
      <c r="J117" s="25" t="s">
        <v>278</v>
      </c>
      <c r="K117" s="21" t="s">
        <v>279</v>
      </c>
    </row>
    <row r="118" spans="1:11" x14ac:dyDescent="0.2">
      <c r="A118" s="17">
        <v>42830</v>
      </c>
      <c r="B118" s="18">
        <v>2320</v>
      </c>
      <c r="C118" s="21" t="s">
        <v>280</v>
      </c>
      <c r="D118" s="22">
        <v>569</v>
      </c>
      <c r="E118" s="22">
        <v>559</v>
      </c>
      <c r="F118" s="20" t="s">
        <v>36</v>
      </c>
      <c r="G118" s="20" t="s">
        <v>23</v>
      </c>
      <c r="H118" s="18">
        <f t="shared" si="1"/>
        <v>2320</v>
      </c>
      <c r="I118" s="25"/>
      <c r="J118" s="25"/>
      <c r="K118" s="21"/>
    </row>
    <row r="119" spans="1:11" x14ac:dyDescent="0.2">
      <c r="A119" s="17">
        <v>42830</v>
      </c>
      <c r="B119" s="18">
        <v>2321</v>
      </c>
      <c r="C119" s="21" t="s">
        <v>281</v>
      </c>
      <c r="D119" s="22">
        <v>439</v>
      </c>
      <c r="E119" s="22">
        <v>559</v>
      </c>
      <c r="F119" s="20" t="s">
        <v>36</v>
      </c>
      <c r="G119" s="20" t="s">
        <v>23</v>
      </c>
      <c r="H119" s="18">
        <f t="shared" si="1"/>
        <v>2321</v>
      </c>
      <c r="I119" s="25"/>
      <c r="J119" s="25"/>
      <c r="K119" s="21"/>
    </row>
    <row r="120" spans="1:11" x14ac:dyDescent="0.2">
      <c r="A120" s="17">
        <v>42830</v>
      </c>
      <c r="B120" s="18">
        <v>2323</v>
      </c>
      <c r="C120" s="21" t="s">
        <v>282</v>
      </c>
      <c r="D120" s="22">
        <v>579</v>
      </c>
      <c r="E120" s="22">
        <v>579</v>
      </c>
      <c r="F120" s="20" t="s">
        <v>36</v>
      </c>
      <c r="G120" s="20" t="s">
        <v>23</v>
      </c>
      <c r="H120" s="18">
        <f t="shared" si="1"/>
        <v>2323</v>
      </c>
      <c r="I120" s="25"/>
      <c r="J120" s="25"/>
      <c r="K120" s="21"/>
    </row>
    <row r="121" spans="1:11" x14ac:dyDescent="0.2">
      <c r="A121" s="17">
        <v>42830</v>
      </c>
      <c r="B121" s="18">
        <v>2325</v>
      </c>
      <c r="C121" s="21" t="s">
        <v>283</v>
      </c>
      <c r="D121" s="22">
        <v>569</v>
      </c>
      <c r="E121" s="22">
        <v>599</v>
      </c>
      <c r="F121" s="20" t="s">
        <v>36</v>
      </c>
      <c r="G121" s="20" t="s">
        <v>23</v>
      </c>
      <c r="H121" s="18">
        <f t="shared" si="1"/>
        <v>2325</v>
      </c>
      <c r="I121" s="25"/>
      <c r="J121" s="25"/>
      <c r="K121" s="21"/>
    </row>
    <row r="122" spans="1:11" x14ac:dyDescent="0.2">
      <c r="A122" s="17">
        <v>42830</v>
      </c>
      <c r="B122" s="18">
        <v>2326</v>
      </c>
      <c r="C122" s="21" t="s">
        <v>284</v>
      </c>
      <c r="D122" s="22">
        <v>559</v>
      </c>
      <c r="E122" s="22">
        <v>599</v>
      </c>
      <c r="F122" s="20" t="s">
        <v>36</v>
      </c>
      <c r="G122" s="20" t="s">
        <v>23</v>
      </c>
      <c r="H122" s="18">
        <f t="shared" si="1"/>
        <v>2326</v>
      </c>
      <c r="I122" s="25"/>
      <c r="J122" s="25"/>
      <c r="K122" s="21"/>
    </row>
    <row r="123" spans="1:11" x14ac:dyDescent="0.2">
      <c r="A123" s="17">
        <v>42830</v>
      </c>
      <c r="B123" s="18">
        <v>2327</v>
      </c>
      <c r="C123" s="21" t="s">
        <v>178</v>
      </c>
      <c r="D123" s="22">
        <v>599</v>
      </c>
      <c r="E123" s="22">
        <v>559</v>
      </c>
      <c r="F123" s="20" t="s">
        <v>36</v>
      </c>
      <c r="G123" s="20" t="s">
        <v>23</v>
      </c>
      <c r="H123" s="18">
        <f t="shared" si="1"/>
        <v>2327</v>
      </c>
      <c r="I123" s="25"/>
      <c r="J123" s="25"/>
      <c r="K123" s="21"/>
    </row>
    <row r="124" spans="1:11" x14ac:dyDescent="0.2">
      <c r="A124" s="17">
        <v>42830</v>
      </c>
      <c r="B124" s="18">
        <v>2328</v>
      </c>
      <c r="C124" s="21" t="s">
        <v>285</v>
      </c>
      <c r="D124" s="22">
        <v>589</v>
      </c>
      <c r="E124" s="22">
        <v>539</v>
      </c>
      <c r="F124" s="20" t="s">
        <v>36</v>
      </c>
      <c r="G124" s="20" t="s">
        <v>23</v>
      </c>
      <c r="H124" s="18">
        <f t="shared" si="1"/>
        <v>2328</v>
      </c>
      <c r="I124" s="25"/>
      <c r="J124" s="25"/>
      <c r="K124" s="21"/>
    </row>
    <row r="125" spans="1:11" x14ac:dyDescent="0.2">
      <c r="A125" s="17">
        <v>42830</v>
      </c>
      <c r="B125" s="18">
        <v>2329</v>
      </c>
      <c r="C125" s="21" t="s">
        <v>286</v>
      </c>
      <c r="D125" s="22">
        <v>559</v>
      </c>
      <c r="E125" s="22">
        <v>569</v>
      </c>
      <c r="F125" s="20" t="s">
        <v>36</v>
      </c>
      <c r="G125" s="20" t="s">
        <v>23</v>
      </c>
      <c r="H125" s="18">
        <f t="shared" si="1"/>
        <v>2329</v>
      </c>
      <c r="I125" s="25"/>
      <c r="J125" s="25" t="s">
        <v>287</v>
      </c>
      <c r="K125" s="21"/>
    </row>
    <row r="126" spans="1:11" x14ac:dyDescent="0.2">
      <c r="A126" s="17">
        <v>42830</v>
      </c>
      <c r="B126" s="18">
        <v>2330</v>
      </c>
      <c r="C126" s="21" t="s">
        <v>288</v>
      </c>
      <c r="D126" s="22">
        <v>569</v>
      </c>
      <c r="E126" s="22">
        <v>569</v>
      </c>
      <c r="F126" s="20" t="s">
        <v>36</v>
      </c>
      <c r="G126" s="20" t="s">
        <v>23</v>
      </c>
      <c r="H126" s="18">
        <f t="shared" si="1"/>
        <v>2330</v>
      </c>
      <c r="I126" s="25"/>
      <c r="J126" s="25"/>
      <c r="K126" s="21"/>
    </row>
    <row r="127" spans="1:11" x14ac:dyDescent="0.2">
      <c r="A127" s="17">
        <v>42830</v>
      </c>
      <c r="B127" s="18">
        <v>2331</v>
      </c>
      <c r="C127" s="21" t="s">
        <v>289</v>
      </c>
      <c r="D127" s="22">
        <v>439</v>
      </c>
      <c r="E127" s="22">
        <v>559</v>
      </c>
      <c r="F127" s="20" t="s">
        <v>36</v>
      </c>
      <c r="G127" s="20" t="s">
        <v>23</v>
      </c>
      <c r="H127" s="18">
        <f t="shared" si="1"/>
        <v>2331</v>
      </c>
      <c r="I127" s="25"/>
      <c r="J127" s="25"/>
      <c r="K127" s="21"/>
    </row>
    <row r="128" spans="1:11" x14ac:dyDescent="0.2">
      <c r="A128" s="17">
        <v>42830</v>
      </c>
      <c r="B128" s="18">
        <v>2332</v>
      </c>
      <c r="C128" s="21" t="s">
        <v>290</v>
      </c>
      <c r="D128" s="22">
        <v>579</v>
      </c>
      <c r="E128" s="22">
        <v>579</v>
      </c>
      <c r="F128" s="20" t="s">
        <v>36</v>
      </c>
      <c r="G128" s="20" t="s">
        <v>23</v>
      </c>
      <c r="H128" s="18">
        <f t="shared" si="1"/>
        <v>2332</v>
      </c>
      <c r="I128" s="25"/>
      <c r="J128" s="25" t="s">
        <v>138</v>
      </c>
      <c r="K128" s="21"/>
    </row>
    <row r="129" spans="1:11" x14ac:dyDescent="0.2">
      <c r="A129" s="17">
        <v>42830</v>
      </c>
      <c r="B129" s="18">
        <v>2333</v>
      </c>
      <c r="C129" s="21" t="s">
        <v>291</v>
      </c>
      <c r="D129" s="22">
        <v>589</v>
      </c>
      <c r="E129" s="22">
        <v>579</v>
      </c>
      <c r="F129" s="20" t="s">
        <v>36</v>
      </c>
      <c r="G129" s="20" t="s">
        <v>23</v>
      </c>
      <c r="H129" s="18">
        <f t="shared" si="1"/>
        <v>2333</v>
      </c>
      <c r="I129" s="25"/>
      <c r="J129" s="25"/>
      <c r="K129" s="21"/>
    </row>
    <row r="130" spans="1:11" x14ac:dyDescent="0.2">
      <c r="A130" s="17">
        <v>42830</v>
      </c>
      <c r="B130" s="18">
        <v>2333</v>
      </c>
      <c r="C130" s="21" t="s">
        <v>292</v>
      </c>
      <c r="D130" s="22">
        <v>559</v>
      </c>
      <c r="E130" s="22">
        <v>559</v>
      </c>
      <c r="F130" s="20" t="s">
        <v>36</v>
      </c>
      <c r="G130" s="20" t="s">
        <v>23</v>
      </c>
      <c r="H130" s="18">
        <f t="shared" si="1"/>
        <v>2333</v>
      </c>
      <c r="I130" s="25"/>
      <c r="J130" s="25"/>
      <c r="K130" s="21"/>
    </row>
    <row r="131" spans="1:11" x14ac:dyDescent="0.2">
      <c r="A131" s="17">
        <v>42830</v>
      </c>
      <c r="B131" s="18">
        <v>2334</v>
      </c>
      <c r="C131" s="21" t="s">
        <v>293</v>
      </c>
      <c r="D131" s="22">
        <v>569</v>
      </c>
      <c r="E131" s="22">
        <v>589</v>
      </c>
      <c r="F131" s="20" t="s">
        <v>36</v>
      </c>
      <c r="G131" s="20" t="s">
        <v>23</v>
      </c>
      <c r="H131" s="18">
        <f t="shared" ref="H131:H153" si="2">B131</f>
        <v>2334</v>
      </c>
      <c r="I131" s="25"/>
      <c r="J131" s="25"/>
      <c r="K131" s="21"/>
    </row>
    <row r="132" spans="1:11" x14ac:dyDescent="0.2">
      <c r="A132" s="17">
        <v>42830</v>
      </c>
      <c r="B132" s="18">
        <v>2335</v>
      </c>
      <c r="C132" s="21" t="s">
        <v>294</v>
      </c>
      <c r="D132" s="22">
        <v>559</v>
      </c>
      <c r="E132" s="22">
        <v>599</v>
      </c>
      <c r="F132" s="20" t="s">
        <v>36</v>
      </c>
      <c r="G132" s="20" t="s">
        <v>23</v>
      </c>
      <c r="H132" s="18">
        <f t="shared" si="2"/>
        <v>2335</v>
      </c>
      <c r="I132" s="25"/>
      <c r="J132" s="25" t="s">
        <v>141</v>
      </c>
      <c r="K132" s="21"/>
    </row>
    <row r="133" spans="1:11" x14ac:dyDescent="0.2">
      <c r="A133" s="17">
        <v>42830</v>
      </c>
      <c r="B133" s="18">
        <v>2337</v>
      </c>
      <c r="C133" s="21" t="s">
        <v>295</v>
      </c>
      <c r="D133" s="22">
        <v>539</v>
      </c>
      <c r="E133" s="22">
        <v>559</v>
      </c>
      <c r="F133" s="20" t="s">
        <v>36</v>
      </c>
      <c r="G133" s="20" t="s">
        <v>23</v>
      </c>
      <c r="H133" s="18">
        <f t="shared" si="2"/>
        <v>2337</v>
      </c>
      <c r="I133" s="25"/>
      <c r="J133" s="25"/>
      <c r="K133" s="21"/>
    </row>
    <row r="134" spans="1:11" x14ac:dyDescent="0.2">
      <c r="A134" s="17">
        <v>42830</v>
      </c>
      <c r="B134" s="18">
        <v>2338</v>
      </c>
      <c r="C134" s="21" t="s">
        <v>166</v>
      </c>
      <c r="D134" s="22">
        <v>589</v>
      </c>
      <c r="E134" s="22">
        <v>559</v>
      </c>
      <c r="F134" s="20" t="s">
        <v>36</v>
      </c>
      <c r="G134" s="20" t="s">
        <v>23</v>
      </c>
      <c r="H134" s="18">
        <f t="shared" si="2"/>
        <v>2338</v>
      </c>
      <c r="I134" s="25"/>
      <c r="J134" s="25" t="s">
        <v>37</v>
      </c>
      <c r="K134" s="21"/>
    </row>
    <row r="135" spans="1:11" x14ac:dyDescent="0.2">
      <c r="A135" s="17">
        <v>42830</v>
      </c>
      <c r="B135" s="18">
        <v>2339</v>
      </c>
      <c r="C135" s="21" t="s">
        <v>296</v>
      </c>
      <c r="D135" s="22">
        <v>579</v>
      </c>
      <c r="E135" s="22">
        <v>559</v>
      </c>
      <c r="F135" s="20" t="s">
        <v>36</v>
      </c>
      <c r="G135" s="20" t="s">
        <v>23</v>
      </c>
      <c r="H135" s="18">
        <f t="shared" si="2"/>
        <v>2339</v>
      </c>
      <c r="I135" s="25"/>
      <c r="J135" s="25"/>
      <c r="K135" s="21" t="s">
        <v>297</v>
      </c>
    </row>
    <row r="136" spans="1:11" x14ac:dyDescent="0.2">
      <c r="A136" s="41">
        <v>42830</v>
      </c>
      <c r="B136" s="42">
        <v>2340</v>
      </c>
      <c r="C136" s="46" t="s">
        <v>298</v>
      </c>
      <c r="D136" s="47">
        <v>559</v>
      </c>
      <c r="E136" s="47">
        <v>599</v>
      </c>
      <c r="F136" s="44" t="s">
        <v>36</v>
      </c>
      <c r="G136" s="44" t="s">
        <v>23</v>
      </c>
      <c r="H136" s="42">
        <f t="shared" si="2"/>
        <v>2340</v>
      </c>
      <c r="I136" s="45"/>
      <c r="J136" s="45"/>
      <c r="K136" s="46" t="s">
        <v>299</v>
      </c>
    </row>
    <row r="137" spans="1:11" x14ac:dyDescent="0.2">
      <c r="A137" s="17">
        <v>42830</v>
      </c>
      <c r="B137" s="18">
        <v>2340</v>
      </c>
      <c r="C137" s="21" t="s">
        <v>300</v>
      </c>
      <c r="D137" s="22">
        <v>549</v>
      </c>
      <c r="E137" s="22">
        <v>599</v>
      </c>
      <c r="F137" s="20" t="s">
        <v>36</v>
      </c>
      <c r="G137" s="20" t="s">
        <v>23</v>
      </c>
      <c r="H137" s="18">
        <f t="shared" si="2"/>
        <v>2340</v>
      </c>
      <c r="I137" s="25"/>
      <c r="J137" s="25"/>
      <c r="K137" s="21"/>
    </row>
    <row r="138" spans="1:11" x14ac:dyDescent="0.2">
      <c r="A138" s="17">
        <v>42830</v>
      </c>
      <c r="B138" s="18">
        <v>2343</v>
      </c>
      <c r="C138" s="21" t="s">
        <v>301</v>
      </c>
      <c r="D138" s="22">
        <v>319</v>
      </c>
      <c r="E138" s="22">
        <v>599</v>
      </c>
      <c r="F138" s="20" t="s">
        <v>36</v>
      </c>
      <c r="G138" s="20" t="s">
        <v>23</v>
      </c>
      <c r="H138" s="18">
        <f t="shared" si="2"/>
        <v>2343</v>
      </c>
      <c r="I138" s="25"/>
      <c r="J138" s="25"/>
      <c r="K138" s="21"/>
    </row>
    <row r="139" spans="1:11" x14ac:dyDescent="0.2">
      <c r="A139" s="17">
        <v>42830</v>
      </c>
      <c r="B139" s="18">
        <v>2343</v>
      </c>
      <c r="C139" s="21" t="s">
        <v>302</v>
      </c>
      <c r="D139" s="22">
        <v>589</v>
      </c>
      <c r="E139" s="22">
        <v>599</v>
      </c>
      <c r="F139" s="20" t="s">
        <v>36</v>
      </c>
      <c r="G139" s="20" t="s">
        <v>23</v>
      </c>
      <c r="H139" s="18">
        <f t="shared" si="2"/>
        <v>2343</v>
      </c>
      <c r="I139" s="25"/>
      <c r="J139" s="25"/>
      <c r="K139" s="21"/>
    </row>
    <row r="140" spans="1:11" x14ac:dyDescent="0.2">
      <c r="A140" s="17">
        <v>42830</v>
      </c>
      <c r="B140" s="18">
        <v>2344</v>
      </c>
      <c r="C140" s="21" t="s">
        <v>303</v>
      </c>
      <c r="D140" s="22">
        <v>599</v>
      </c>
      <c r="E140" s="22">
        <v>559</v>
      </c>
      <c r="F140" s="20" t="s">
        <v>36</v>
      </c>
      <c r="G140" s="20" t="s">
        <v>23</v>
      </c>
      <c r="H140" s="18">
        <f t="shared" si="2"/>
        <v>2344</v>
      </c>
      <c r="I140" s="25"/>
      <c r="J140" s="25" t="s">
        <v>141</v>
      </c>
      <c r="K140" s="21"/>
    </row>
    <row r="141" spans="1:11" x14ac:dyDescent="0.2">
      <c r="A141" s="17">
        <v>42830</v>
      </c>
      <c r="B141" s="18">
        <v>2345</v>
      </c>
      <c r="C141" s="21" t="s">
        <v>156</v>
      </c>
      <c r="D141" s="22">
        <v>579</v>
      </c>
      <c r="E141" s="22">
        <v>599</v>
      </c>
      <c r="F141" s="20" t="s">
        <v>36</v>
      </c>
      <c r="G141" s="20" t="s">
        <v>23</v>
      </c>
      <c r="H141" s="18">
        <f t="shared" si="2"/>
        <v>2345</v>
      </c>
      <c r="I141" s="25"/>
      <c r="J141" s="25"/>
      <c r="K141" s="21"/>
    </row>
    <row r="142" spans="1:11" x14ac:dyDescent="0.2">
      <c r="A142" s="17">
        <v>42830</v>
      </c>
      <c r="B142" s="18">
        <v>2346</v>
      </c>
      <c r="C142" s="21" t="s">
        <v>304</v>
      </c>
      <c r="D142" s="22">
        <v>559</v>
      </c>
      <c r="E142" s="22">
        <v>559</v>
      </c>
      <c r="F142" s="20" t="s">
        <v>36</v>
      </c>
      <c r="G142" s="20" t="s">
        <v>23</v>
      </c>
      <c r="H142" s="18">
        <f t="shared" si="2"/>
        <v>2346</v>
      </c>
      <c r="I142" s="25"/>
      <c r="J142" s="25"/>
      <c r="K142" s="21"/>
    </row>
    <row r="143" spans="1:11" x14ac:dyDescent="0.2">
      <c r="A143" s="17">
        <v>42830</v>
      </c>
      <c r="B143" s="18">
        <v>2347</v>
      </c>
      <c r="C143" s="21" t="s">
        <v>305</v>
      </c>
      <c r="D143" s="22">
        <v>569</v>
      </c>
      <c r="E143" s="22">
        <v>579</v>
      </c>
      <c r="F143" s="20" t="s">
        <v>36</v>
      </c>
      <c r="G143" s="20" t="s">
        <v>23</v>
      </c>
      <c r="H143" s="18">
        <f t="shared" si="2"/>
        <v>2347</v>
      </c>
      <c r="I143" s="25"/>
      <c r="J143" s="25"/>
      <c r="K143" s="21"/>
    </row>
    <row r="144" spans="1:11" x14ac:dyDescent="0.2">
      <c r="A144" s="17">
        <v>42830</v>
      </c>
      <c r="B144" s="18">
        <v>2348</v>
      </c>
      <c r="C144" s="21" t="s">
        <v>306</v>
      </c>
      <c r="D144" s="22">
        <v>589</v>
      </c>
      <c r="E144" s="22">
        <v>589</v>
      </c>
      <c r="F144" s="20" t="s">
        <v>36</v>
      </c>
      <c r="G144" s="20" t="s">
        <v>23</v>
      </c>
      <c r="H144" s="18">
        <f t="shared" si="2"/>
        <v>2348</v>
      </c>
      <c r="I144" s="25"/>
      <c r="J144" s="25"/>
      <c r="K144" s="21"/>
    </row>
    <row r="145" spans="1:11" x14ac:dyDescent="0.2">
      <c r="A145" s="17">
        <v>42830</v>
      </c>
      <c r="B145" s="18">
        <v>2349</v>
      </c>
      <c r="C145" s="21" t="s">
        <v>307</v>
      </c>
      <c r="D145" s="22">
        <v>549</v>
      </c>
      <c r="E145" s="22">
        <v>559</v>
      </c>
      <c r="F145" s="20" t="s">
        <v>36</v>
      </c>
      <c r="G145" s="20" t="s">
        <v>23</v>
      </c>
      <c r="H145" s="18">
        <f t="shared" si="2"/>
        <v>2349</v>
      </c>
      <c r="I145" s="25"/>
      <c r="J145" s="25"/>
      <c r="K145" s="21"/>
    </row>
    <row r="146" spans="1:11" x14ac:dyDescent="0.2">
      <c r="A146" s="17">
        <v>42830</v>
      </c>
      <c r="B146" s="18">
        <v>2350</v>
      </c>
      <c r="C146" s="21" t="s">
        <v>308</v>
      </c>
      <c r="D146" s="22">
        <v>579</v>
      </c>
      <c r="E146" s="22">
        <v>599</v>
      </c>
      <c r="F146" s="20" t="s">
        <v>36</v>
      </c>
      <c r="G146" s="20" t="s">
        <v>23</v>
      </c>
      <c r="H146" s="18">
        <f t="shared" si="2"/>
        <v>2350</v>
      </c>
      <c r="I146" s="25"/>
      <c r="J146" s="25"/>
      <c r="K146" s="21"/>
    </row>
    <row r="147" spans="1:11" x14ac:dyDescent="0.2">
      <c r="A147" s="17">
        <v>42830</v>
      </c>
      <c r="B147" s="18">
        <v>2351</v>
      </c>
      <c r="C147" s="21" t="s">
        <v>309</v>
      </c>
      <c r="D147" s="22">
        <v>599</v>
      </c>
      <c r="E147" s="22">
        <v>599</v>
      </c>
      <c r="F147" s="20" t="s">
        <v>36</v>
      </c>
      <c r="G147" s="20" t="s">
        <v>23</v>
      </c>
      <c r="H147" s="18">
        <f t="shared" si="2"/>
        <v>2351</v>
      </c>
      <c r="I147" s="25"/>
      <c r="J147" s="25"/>
      <c r="K147" s="21"/>
    </row>
    <row r="148" spans="1:11" x14ac:dyDescent="0.2">
      <c r="A148" s="17">
        <v>42830</v>
      </c>
      <c r="B148" s="18">
        <v>2352</v>
      </c>
      <c r="C148" s="21" t="s">
        <v>310</v>
      </c>
      <c r="D148" s="22">
        <v>559</v>
      </c>
      <c r="E148" s="22">
        <v>559</v>
      </c>
      <c r="F148" s="20" t="s">
        <v>36</v>
      </c>
      <c r="G148" s="20" t="s">
        <v>23</v>
      </c>
      <c r="H148" s="18">
        <f t="shared" si="2"/>
        <v>2352</v>
      </c>
      <c r="I148" s="25"/>
      <c r="J148" s="25"/>
      <c r="K148" s="21"/>
    </row>
    <row r="149" spans="1:11" x14ac:dyDescent="0.2">
      <c r="A149" s="17">
        <v>42830</v>
      </c>
      <c r="B149" s="18">
        <v>2353</v>
      </c>
      <c r="C149" s="21" t="s">
        <v>311</v>
      </c>
      <c r="D149" s="22">
        <v>579</v>
      </c>
      <c r="E149" s="22">
        <v>579</v>
      </c>
      <c r="F149" s="20" t="s">
        <v>36</v>
      </c>
      <c r="G149" s="20" t="s">
        <v>23</v>
      </c>
      <c r="H149" s="18">
        <f t="shared" si="2"/>
        <v>2353</v>
      </c>
      <c r="I149" s="25"/>
      <c r="J149" s="25"/>
      <c r="K149" s="21"/>
    </row>
    <row r="150" spans="1:11" x14ac:dyDescent="0.2">
      <c r="A150" s="17">
        <v>42830</v>
      </c>
      <c r="B150" s="18">
        <v>2355</v>
      </c>
      <c r="C150" s="21" t="s">
        <v>312</v>
      </c>
      <c r="D150" s="22">
        <v>579</v>
      </c>
      <c r="E150" s="22">
        <v>339</v>
      </c>
      <c r="F150" s="20" t="s">
        <v>36</v>
      </c>
      <c r="G150" s="20" t="s">
        <v>23</v>
      </c>
      <c r="H150" s="18">
        <f t="shared" si="2"/>
        <v>2355</v>
      </c>
      <c r="I150" s="25"/>
      <c r="J150" s="25"/>
      <c r="K150" s="21"/>
    </row>
    <row r="151" spans="1:11" x14ac:dyDescent="0.2">
      <c r="A151" s="17">
        <v>42830</v>
      </c>
      <c r="B151" s="18">
        <v>2356</v>
      </c>
      <c r="C151" s="21" t="s">
        <v>313</v>
      </c>
      <c r="D151" s="22">
        <v>539</v>
      </c>
      <c r="E151" s="22">
        <v>539</v>
      </c>
      <c r="F151" s="20" t="s">
        <v>36</v>
      </c>
      <c r="G151" s="20" t="s">
        <v>23</v>
      </c>
      <c r="H151" s="18">
        <f t="shared" si="2"/>
        <v>2356</v>
      </c>
      <c r="I151" s="21"/>
      <c r="J151" s="21"/>
      <c r="K151" s="21"/>
    </row>
    <row r="152" spans="1:11" x14ac:dyDescent="0.2">
      <c r="A152" s="17">
        <v>42830</v>
      </c>
      <c r="B152" s="18">
        <v>2357</v>
      </c>
      <c r="C152" s="21" t="s">
        <v>171</v>
      </c>
      <c r="D152" s="22">
        <v>429</v>
      </c>
      <c r="E152" s="22">
        <v>559</v>
      </c>
      <c r="F152" s="20" t="s">
        <v>36</v>
      </c>
      <c r="G152" s="20" t="s">
        <v>23</v>
      </c>
      <c r="H152" s="18">
        <f t="shared" si="2"/>
        <v>2357</v>
      </c>
      <c r="I152" s="21"/>
      <c r="J152" s="21"/>
      <c r="K152" s="21" t="s">
        <v>314</v>
      </c>
    </row>
    <row r="153" spans="1:11" x14ac:dyDescent="0.2">
      <c r="A153" s="17">
        <v>42830</v>
      </c>
      <c r="B153" s="18">
        <v>2359</v>
      </c>
      <c r="C153" s="21" t="s">
        <v>171</v>
      </c>
      <c r="D153" s="22">
        <v>549</v>
      </c>
      <c r="E153" s="22">
        <v>559</v>
      </c>
      <c r="F153" s="20" t="s">
        <v>36</v>
      </c>
      <c r="G153" s="20" t="s">
        <v>23</v>
      </c>
      <c r="H153" s="18">
        <f t="shared" si="2"/>
        <v>2359</v>
      </c>
      <c r="I153" s="21"/>
      <c r="J153" s="21"/>
      <c r="K153" s="21" t="s">
        <v>315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workbookViewId="0"/>
  </sheetViews>
  <sheetFormatPr defaultRowHeight="12.75" x14ac:dyDescent="0.2"/>
  <cols>
    <col min="1" max="1" width="24.85546875" style="26" customWidth="1"/>
    <col min="2" max="2" width="17" style="26" customWidth="1"/>
    <col min="3" max="3" width="16.5703125" style="26" customWidth="1"/>
    <col min="4" max="4" width="14.7109375" style="26" customWidth="1"/>
    <col min="5" max="5" width="14.42578125" style="26" customWidth="1"/>
    <col min="6" max="7" width="15.7109375" style="26" customWidth="1"/>
    <col min="8" max="8" width="16.28515625" style="26" customWidth="1"/>
    <col min="9" max="9" width="18.7109375" style="26" customWidth="1"/>
    <col min="10" max="10" width="26" style="26" customWidth="1"/>
    <col min="11" max="11" width="29.5703125" style="26" customWidth="1"/>
    <col min="12" max="12" width="9.140625" style="26"/>
    <col min="13" max="13" width="9.140625" style="4"/>
  </cols>
  <sheetData>
    <row r="1" spans="1:12" x14ac:dyDescent="0.2">
      <c r="A1" s="26" t="s">
        <v>127</v>
      </c>
    </row>
    <row r="2" spans="1:12" x14ac:dyDescent="0.2">
      <c r="A2" s="26" t="s">
        <v>129</v>
      </c>
    </row>
    <row r="3" spans="1:12" x14ac:dyDescent="0.2">
      <c r="A3" s="26" t="s">
        <v>128</v>
      </c>
      <c r="B3" s="27">
        <f ca="1">NOW()</f>
        <v>42880.81577523148</v>
      </c>
      <c r="C3" s="26" t="s">
        <v>131</v>
      </c>
    </row>
    <row r="4" spans="1:12" x14ac:dyDescent="0.2">
      <c r="A4" s="26" t="s">
        <v>130</v>
      </c>
    </row>
    <row r="5" spans="1:12" s="9" customFormat="1" ht="15.75" x14ac:dyDescent="0.25">
      <c r="A5" s="26" t="str">
        <f>"&lt;qso_date:8&gt;"&amp;YEAR(Entry!A2)&amp;IF(MONTH(Entry!A2)&lt;10,"0"&amp;MONTH(Entry!A2),MONTH(Entry!A2))&amp;IF(DAY(Entry!A2)&lt;10,"0"&amp;DAY(Entry!A2),DAY(Entry!A2))</f>
        <v>&lt;qso_date:8&gt;20170405</v>
      </c>
      <c r="B5" s="26" t="str">
        <f>"&lt;time_on:4&gt;"&amp;IF(LEN(Entry!B2)=1,"000"&amp;Entry!B2,IF(LEN(Entry!B2)=2,"00"&amp;Entry!B2,IF(LEN(Entry!B2)=3,"0"&amp;Entry!B2,Entry!B2)))</f>
        <v>&lt;time_on:4&gt;0009</v>
      </c>
      <c r="C5" s="26" t="str">
        <f>"&lt;call:"&amp;LEN(Entry!C2)&amp;"&gt;"&amp;Entry!C2</f>
        <v>&lt;call:5&gt;K7JPF</v>
      </c>
      <c r="D5" s="26" t="str">
        <f>"&lt;rst_sent:"&amp;LEN(Entry!D2)&amp;"&gt;"&amp;Entry!D2</f>
        <v>&lt;rst_sent:3&gt;579</v>
      </c>
      <c r="E5" s="26" t="str">
        <f>"&lt;rst_rcvd:"&amp;LEN(Entry!E2)&amp;"&gt;"&amp;Entry!E2</f>
        <v>&lt;rst_rcvd:3&gt;339</v>
      </c>
      <c r="F5" s="26" t="str">
        <f>"&lt;band:"&amp;LEN(Entry!F2)&amp;"&gt;"&amp;Entry!F2</f>
        <v>&lt;band:3&gt;20M</v>
      </c>
      <c r="G5" s="26" t="str">
        <f>"&lt;mode:"&amp;LEN(Entry!G2)&amp;"&gt;"&amp;Entry!G2</f>
        <v>&lt;mode:2&gt;CW</v>
      </c>
      <c r="H5" s="26" t="str">
        <f>"&lt;time_off:4&gt;"&amp;IF(LEN(Entry!H2)=1,"000"&amp;Entry!H2,IF(LEN(Entry!H2)=2,"00"&amp;Entry!H2,IF(LEN(Entry!H2)=3,"0"&amp;Entry!H2,Entry!H2)))</f>
        <v>&lt;time_off:4&gt;0018</v>
      </c>
      <c r="I5" s="26" t="str">
        <f>"&lt;name:"&amp;LEN(Entry!I2)&amp;"&gt;"&amp;Entry!I2</f>
        <v>&lt;name:5&gt;JERRY</v>
      </c>
      <c r="J5" s="26" t="str">
        <f>"&lt;QTH:"&amp;LEN(Entry!J2)&amp;"&gt;"&amp;Entry!J2</f>
        <v>&lt;QTH:2&gt;OR</v>
      </c>
      <c r="K5" s="26" t="str">
        <f>"&lt;notes:"&amp;LEN(Entry!K41)&amp;"&gt;"&amp;Entry!K41</f>
        <v>&lt;notes:0&gt;</v>
      </c>
      <c r="L5" s="28" t="s">
        <v>42</v>
      </c>
    </row>
    <row r="6" spans="1:12" ht="15.75" x14ac:dyDescent="0.25">
      <c r="A6" s="26" t="str">
        <f>"&lt;qso_date:8&gt;"&amp;YEAR(Entry!A3)&amp;IF(MONTH(Entry!A3)&lt;10,"0"&amp;MONTH(Entry!A3),MONTH(Entry!A3))&amp;IF(DAY(Entry!A3)&lt;10,"0"&amp;DAY(Entry!A3),DAY(Entry!A3))</f>
        <v>&lt;qso_date:8&gt;20170405</v>
      </c>
      <c r="B6" s="26" t="str">
        <f>"&lt;time_on:4&gt;"&amp;IF(LEN(Entry!B3)=1,"000"&amp;Entry!B3,IF(LEN(Entry!B3)=2,"00"&amp;Entry!B3,IF(LEN(Entry!B3)=3,"0"&amp;Entry!B3,Entry!B3)))</f>
        <v>&lt;time_on:4&gt;0018</v>
      </c>
      <c r="C6" s="26" t="str">
        <f>"&lt;call:"&amp;LEN(Entry!C3)&amp;"&gt;"&amp;Entry!C3</f>
        <v>&lt;call:4&gt;AI5N</v>
      </c>
      <c r="D6" s="26" t="str">
        <f>"&lt;rst_sent:"&amp;LEN(Entry!D3)&amp;"&gt;"&amp;Entry!D3</f>
        <v>&lt;rst_sent:3&gt;579</v>
      </c>
      <c r="E6" s="26" t="str">
        <f>"&lt;rst_rcvd:"&amp;LEN(Entry!E3)&amp;"&gt;"&amp;Entry!E3</f>
        <v>&lt;rst_rcvd:3&gt;569</v>
      </c>
      <c r="F6" s="26" t="str">
        <f>"&lt;band:"&amp;LEN(Entry!F3)&amp;"&gt;"&amp;Entry!F3</f>
        <v>&lt;band:3&gt;20M</v>
      </c>
      <c r="G6" s="26" t="str">
        <f>"&lt;mode:"&amp;LEN(Entry!G3)&amp;"&gt;"&amp;Entry!G3</f>
        <v>&lt;mode:2&gt;CW</v>
      </c>
      <c r="H6" s="26" t="str">
        <f>"&lt;time_off:4&gt;"&amp;IF(LEN(Entry!H3)=1,"000"&amp;Entry!H3,IF(LEN(Entry!H3)=2,"00"&amp;Entry!H3,IF(LEN(Entry!H3)=3,"0"&amp;Entry!H3,Entry!H3)))</f>
        <v>&lt;time_off:4&gt;0022</v>
      </c>
      <c r="I6" s="26" t="str">
        <f>"&lt;name:"&amp;LEN(Entry!I3)&amp;"&gt;"&amp;Entry!I3</f>
        <v>&lt;name:6&gt;MARTIN</v>
      </c>
      <c r="J6" s="26" t="str">
        <f>"&lt;QTH:"&amp;LEN(Entry!J3)&amp;"&gt;"&amp;Entry!J3</f>
        <v>&lt;QTH:2&gt;TX</v>
      </c>
      <c r="K6" s="26" t="str">
        <f>"&lt;notes:"&amp;LEN(Entry!K3)&amp;"&gt;"&amp;Entry!K3</f>
        <v>&lt;notes:0&gt;</v>
      </c>
      <c r="L6" s="28" t="s">
        <v>42</v>
      </c>
    </row>
    <row r="7" spans="1:12" ht="15.75" x14ac:dyDescent="0.25">
      <c r="A7" s="26" t="str">
        <f>"&lt;qso_date:8&gt;"&amp;YEAR(Entry!A4)&amp;IF(MONTH(Entry!A4)&lt;10,"0"&amp;MONTH(Entry!A4),MONTH(Entry!A4))&amp;IF(DAY(Entry!A4)&lt;10,"0"&amp;DAY(Entry!A4),DAY(Entry!A4))</f>
        <v>&lt;qso_date:8&gt;20170405</v>
      </c>
      <c r="B7" s="26" t="str">
        <f>"&lt;time_on:4&gt;"&amp;IF(LEN(Entry!B4)=1,"000"&amp;Entry!B4,IF(LEN(Entry!B4)=2,"00"&amp;Entry!B4,IF(LEN(Entry!B4)=3,"0"&amp;Entry!B4,Entry!B4)))</f>
        <v>&lt;time_on:4&gt;0023</v>
      </c>
      <c r="C7" s="26" t="str">
        <f>"&lt;call:"&amp;LEN(Entry!C4)&amp;"&gt;"&amp;Entry!C4</f>
        <v>&lt;call:4&gt;AA7A</v>
      </c>
      <c r="D7" s="26" t="str">
        <f>"&lt;rst_sent:"&amp;LEN(Entry!D4)&amp;"&gt;"&amp;Entry!D4</f>
        <v>&lt;rst_sent:3&gt;599</v>
      </c>
      <c r="E7" s="26" t="str">
        <f>"&lt;rst_rcvd:"&amp;LEN(Entry!E4)&amp;"&gt;"&amp;Entry!E4</f>
        <v>&lt;rst_rcvd:3&gt;599</v>
      </c>
      <c r="F7" s="26" t="str">
        <f>"&lt;band:"&amp;LEN(Entry!F4)&amp;"&gt;"&amp;Entry!F4</f>
        <v>&lt;band:3&gt;20M</v>
      </c>
      <c r="G7" s="26" t="str">
        <f>"&lt;mode:"&amp;LEN(Entry!G4)&amp;"&gt;"&amp;Entry!G4</f>
        <v>&lt;mode:2&gt;CW</v>
      </c>
      <c r="H7" s="26" t="str">
        <f>"&lt;time_off:4&gt;"&amp;IF(LEN(Entry!H4)=1,"000"&amp;Entry!H4,IF(LEN(Entry!H4)=2,"00"&amp;Entry!H4,IF(LEN(Entry!H4)=3,"0"&amp;Entry!H4,Entry!H4)))</f>
        <v>&lt;time_off:4&gt;0023</v>
      </c>
      <c r="I7" s="26" t="str">
        <f>"&lt;name:"&amp;LEN(Entry!I4)&amp;"&gt;"&amp;Entry!I4</f>
        <v>&lt;name:3&gt;NED</v>
      </c>
      <c r="J7" s="26" t="str">
        <f>"&lt;QTH:"&amp;LEN(Entry!J4)&amp;"&gt;"&amp;Entry!J4</f>
        <v>&lt;QTH:2&gt;AZ</v>
      </c>
      <c r="K7" s="26" t="str">
        <f>"&lt;notes:"&amp;LEN(Entry!K4)&amp;"&gt;"&amp;Entry!K4</f>
        <v>&lt;notes:14&gt;SAID HONEST S9</v>
      </c>
      <c r="L7" s="28" t="s">
        <v>42</v>
      </c>
    </row>
    <row r="8" spans="1:12" ht="15.75" x14ac:dyDescent="0.25">
      <c r="A8" s="26" t="str">
        <f>"&lt;qso_date:8&gt;"&amp;YEAR(Entry!A5)&amp;IF(MONTH(Entry!A5)&lt;10,"0"&amp;MONTH(Entry!A5),MONTH(Entry!A5))&amp;IF(DAY(Entry!A5)&lt;10,"0"&amp;DAY(Entry!A5),DAY(Entry!A5))</f>
        <v>&lt;qso_date:8&gt;20170405</v>
      </c>
      <c r="B8" s="26" t="str">
        <f>"&lt;time_on:4&gt;"&amp;IF(LEN(Entry!B5)=1,"000"&amp;Entry!B5,IF(LEN(Entry!B5)=2,"00"&amp;Entry!B5,IF(LEN(Entry!B5)=3,"0"&amp;Entry!B5,Entry!B5)))</f>
        <v>&lt;time_on:4&gt;0026</v>
      </c>
      <c r="C8" s="26" t="str">
        <f>"&lt;call:"&amp;LEN(Entry!C5)&amp;"&gt;"&amp;Entry!C5</f>
        <v>&lt;call:6&gt;VE3VEE</v>
      </c>
      <c r="D8" s="26" t="str">
        <f>"&lt;rst_sent:"&amp;LEN(Entry!D5)&amp;"&gt;"&amp;Entry!D5</f>
        <v>&lt;rst_sent:3&gt;599</v>
      </c>
      <c r="E8" s="26" t="str">
        <f>"&lt;rst_rcvd:"&amp;LEN(Entry!E5)&amp;"&gt;"&amp;Entry!E5</f>
        <v>&lt;rst_rcvd:3&gt;599</v>
      </c>
      <c r="F8" s="26" t="str">
        <f>"&lt;band:"&amp;LEN(Entry!F5)&amp;"&gt;"&amp;Entry!F5</f>
        <v>&lt;band:3&gt;20M</v>
      </c>
      <c r="G8" s="26" t="str">
        <f>"&lt;mode:"&amp;LEN(Entry!G5)&amp;"&gt;"&amp;Entry!G5</f>
        <v>&lt;mode:2&gt;CW</v>
      </c>
      <c r="H8" s="26" t="str">
        <f>"&lt;time_off:4&gt;"&amp;IF(LEN(Entry!H5)=1,"000"&amp;Entry!H5,IF(LEN(Entry!H5)=2,"00"&amp;Entry!H5,IF(LEN(Entry!H5)=3,"0"&amp;Entry!H5,Entry!H5)))</f>
        <v>&lt;time_off:4&gt;0026</v>
      </c>
      <c r="I8" s="26" t="str">
        <f>"&lt;name:"&amp;LEN(Entry!I5)&amp;"&gt;"&amp;Entry!I5</f>
        <v>&lt;name:6&gt;MARVIN</v>
      </c>
      <c r="J8" s="26" t="str">
        <f>"&lt;QTH:"&amp;LEN(Entry!J5)&amp;"&gt;"&amp;Entry!J5</f>
        <v>&lt;QTH:0&gt;</v>
      </c>
      <c r="K8" s="26" t="str">
        <f>"&lt;notes:"&amp;LEN(Entry!K5)&amp;"&gt;"&amp;Entry!K5</f>
        <v>&lt;notes:13&gt;SAID REAL 599</v>
      </c>
      <c r="L8" s="28" t="s">
        <v>42</v>
      </c>
    </row>
    <row r="9" spans="1:12" ht="15.75" x14ac:dyDescent="0.25">
      <c r="A9" s="26" t="str">
        <f>"&lt;qso_date:8&gt;"&amp;YEAR(Entry!A6)&amp;IF(MONTH(Entry!A6)&lt;10,"0"&amp;MONTH(Entry!A6),MONTH(Entry!A6))&amp;IF(DAY(Entry!A6)&lt;10,"0"&amp;DAY(Entry!A6),DAY(Entry!A6))</f>
        <v>&lt;qso_date:8&gt;20170405</v>
      </c>
      <c r="B9" s="26" t="str">
        <f>"&lt;time_on:4&gt;"&amp;IF(LEN(Entry!B6)=1,"000"&amp;Entry!B6,IF(LEN(Entry!B6)=2,"00"&amp;Entry!B6,IF(LEN(Entry!B6)=3,"0"&amp;Entry!B6,Entry!B6)))</f>
        <v>&lt;time_on:4&gt;0030</v>
      </c>
      <c r="C9" s="26" t="str">
        <f>"&lt;call:"&amp;LEN(Entry!C6)&amp;"&gt;"&amp;Entry!C6</f>
        <v>&lt;call:6&gt;WA3OFR</v>
      </c>
      <c r="D9" s="26" t="str">
        <f>"&lt;rst_sent:"&amp;LEN(Entry!D6)&amp;"&gt;"&amp;Entry!D6</f>
        <v>&lt;rst_sent:3&gt;599</v>
      </c>
      <c r="E9" s="26" t="str">
        <f>"&lt;rst_rcvd:"&amp;LEN(Entry!E6)&amp;"&gt;"&amp;Entry!E6</f>
        <v>&lt;rst_rcvd:3&gt;559</v>
      </c>
      <c r="F9" s="26" t="str">
        <f>"&lt;band:"&amp;LEN(Entry!F6)&amp;"&gt;"&amp;Entry!F6</f>
        <v>&lt;band:3&gt;20M</v>
      </c>
      <c r="G9" s="26" t="str">
        <f>"&lt;mode:"&amp;LEN(Entry!G6)&amp;"&gt;"&amp;Entry!G6</f>
        <v>&lt;mode:2&gt;CW</v>
      </c>
      <c r="H9" s="26" t="str">
        <f>"&lt;time_off:4&gt;"&amp;IF(LEN(Entry!H6)=1,"000"&amp;Entry!H6,IF(LEN(Entry!H6)=2,"00"&amp;Entry!H6,IF(LEN(Entry!H6)=3,"0"&amp;Entry!H6,Entry!H6)))</f>
        <v>&lt;time_off:4&gt;0030</v>
      </c>
      <c r="I9" s="26" t="str">
        <f>"&lt;name:"&amp;LEN(Entry!I6)&amp;"&gt;"&amp;Entry!I6</f>
        <v>&lt;name:4&gt;MARK</v>
      </c>
      <c r="J9" s="26" t="str">
        <f>"&lt;QTH:"&amp;LEN(Entry!J6)&amp;"&gt;"&amp;Entry!J6</f>
        <v>&lt;QTH:12&gt;ATTLEBORO MA</v>
      </c>
      <c r="K9" s="26" t="str">
        <f>"&lt;notes:"&amp;LEN(Entry!K6)&amp;"&gt;"&amp;Entry!K6</f>
        <v>&lt;notes:15&gt;SAID HONEST 559</v>
      </c>
      <c r="L9" s="28" t="s">
        <v>42</v>
      </c>
    </row>
    <row r="10" spans="1:12" ht="15.75" x14ac:dyDescent="0.25">
      <c r="A10" s="26" t="str">
        <f>"&lt;qso_date:8&gt;"&amp;YEAR(Entry!A7)&amp;IF(MONTH(Entry!A7)&lt;10,"0"&amp;MONTH(Entry!A7),MONTH(Entry!A7))&amp;IF(DAY(Entry!A7)&lt;10,"0"&amp;DAY(Entry!A7),DAY(Entry!A7))</f>
        <v>&lt;qso_date:8&gt;20170405</v>
      </c>
      <c r="B10" s="26" t="str">
        <f>"&lt;time_on:4&gt;"&amp;IF(LEN(Entry!B7)=1,"000"&amp;Entry!B7,IF(LEN(Entry!B7)=2,"00"&amp;Entry!B7,IF(LEN(Entry!B7)=3,"0"&amp;Entry!B7,Entry!B7)))</f>
        <v>&lt;time_on:4&gt;0034</v>
      </c>
      <c r="C10" s="26" t="str">
        <f>"&lt;call:"&amp;LEN(Entry!C7)&amp;"&gt;"&amp;Entry!C7</f>
        <v>&lt;call:4&gt;N5ZC</v>
      </c>
      <c r="D10" s="26" t="str">
        <f>"&lt;rst_sent:"&amp;LEN(Entry!D7)&amp;"&gt;"&amp;Entry!D7</f>
        <v>&lt;rst_sent:3&gt;599</v>
      </c>
      <c r="E10" s="26" t="str">
        <f>"&lt;rst_rcvd:"&amp;LEN(Entry!E7)&amp;"&gt;"&amp;Entry!E7</f>
        <v>&lt;rst_rcvd:3&gt;579</v>
      </c>
      <c r="F10" s="26" t="str">
        <f>"&lt;band:"&amp;LEN(Entry!F7)&amp;"&gt;"&amp;Entry!F7</f>
        <v>&lt;band:3&gt;20M</v>
      </c>
      <c r="G10" s="26" t="str">
        <f>"&lt;mode:"&amp;LEN(Entry!G7)&amp;"&gt;"&amp;Entry!G7</f>
        <v>&lt;mode:2&gt;CW</v>
      </c>
      <c r="H10" s="26" t="str">
        <f>"&lt;time_off:4&gt;"&amp;IF(LEN(Entry!H7)=1,"000"&amp;Entry!H7,IF(LEN(Entry!H7)=2,"00"&amp;Entry!H7,IF(LEN(Entry!H7)=3,"0"&amp;Entry!H7,Entry!H7)))</f>
        <v>&lt;time_off:4&gt;0034</v>
      </c>
      <c r="I10" s="26" t="str">
        <f>"&lt;name:"&amp;LEN(Entry!I7)&amp;"&gt;"&amp;Entry!I7</f>
        <v>&lt;name:0&gt;</v>
      </c>
      <c r="J10" s="26" t="str">
        <f>"&lt;QTH:"&amp;LEN(Entry!J7)&amp;"&gt;"&amp;Entry!J7</f>
        <v>&lt;QTH:0&gt;</v>
      </c>
      <c r="K10" s="26" t="str">
        <f>"&lt;notes:"&amp;LEN(Entry!K7)&amp;"&gt;"&amp;Entry!K7</f>
        <v>&lt;notes:0&gt;</v>
      </c>
      <c r="L10" s="28" t="s">
        <v>42</v>
      </c>
    </row>
    <row r="11" spans="1:12" ht="15.75" x14ac:dyDescent="0.25">
      <c r="A11" s="26" t="str">
        <f>"&lt;qso_date:8&gt;"&amp;YEAR(Entry!A8)&amp;IF(MONTH(Entry!A8)&lt;10,"0"&amp;MONTH(Entry!A8),MONTH(Entry!A8))&amp;IF(DAY(Entry!A8)&lt;10,"0"&amp;DAY(Entry!A8),DAY(Entry!A8))</f>
        <v>&lt;qso_date:8&gt;20170405</v>
      </c>
      <c r="B11" s="26" t="str">
        <f>"&lt;time_on:4&gt;"&amp;IF(LEN(Entry!B8)=1,"000"&amp;Entry!B8,IF(LEN(Entry!B8)=2,"00"&amp;Entry!B8,IF(LEN(Entry!B8)=3,"0"&amp;Entry!B8,Entry!B8)))</f>
        <v>&lt;time_on:4&gt;0036</v>
      </c>
      <c r="C11" s="26" t="str">
        <f>"&lt;call:"&amp;LEN(Entry!C8)&amp;"&gt;"&amp;Entry!C8</f>
        <v>&lt;call:6&gt;WD8NPL</v>
      </c>
      <c r="D11" s="26" t="str">
        <f>"&lt;rst_sent:"&amp;LEN(Entry!D8)&amp;"&gt;"&amp;Entry!D8</f>
        <v>&lt;rst_sent:3&gt;599</v>
      </c>
      <c r="E11" s="26" t="str">
        <f>"&lt;rst_rcvd:"&amp;LEN(Entry!E8)&amp;"&gt;"&amp;Entry!E8</f>
        <v>&lt;rst_rcvd:3&gt;599</v>
      </c>
      <c r="F11" s="26" t="str">
        <f>"&lt;band:"&amp;LEN(Entry!F8)&amp;"&gt;"&amp;Entry!F8</f>
        <v>&lt;band:3&gt;20M</v>
      </c>
      <c r="G11" s="26" t="str">
        <f>"&lt;mode:"&amp;LEN(Entry!G8)&amp;"&gt;"&amp;Entry!G8</f>
        <v>&lt;mode:2&gt;CW</v>
      </c>
      <c r="H11" s="26" t="str">
        <f>"&lt;time_off:4&gt;"&amp;IF(LEN(Entry!H8)=1,"000"&amp;Entry!H8,IF(LEN(Entry!H8)=2,"00"&amp;Entry!H8,IF(LEN(Entry!H8)=3,"0"&amp;Entry!H8,Entry!H8)))</f>
        <v>&lt;time_off:4&gt;0036</v>
      </c>
      <c r="I11" s="26" t="str">
        <f>"&lt;name:"&amp;LEN(Entry!I8)&amp;"&gt;"&amp;Entry!I8</f>
        <v>&lt;name:5&gt;STEVE</v>
      </c>
      <c r="J11" s="26" t="str">
        <f>"&lt;QTH:"&amp;LEN(Entry!J8)&amp;"&gt;"&amp;Entry!J8</f>
        <v>&lt;QTH:12&gt;MT VERNON OH</v>
      </c>
      <c r="K11" s="26" t="str">
        <f>"&lt;notes:"&amp;LEN(Entry!K8)&amp;"&gt;"&amp;Entry!K8</f>
        <v>&lt;notes:0&gt;</v>
      </c>
      <c r="L11" s="28" t="s">
        <v>42</v>
      </c>
    </row>
    <row r="12" spans="1:12" ht="15.75" x14ac:dyDescent="0.25">
      <c r="A12" s="26" t="str">
        <f>"&lt;qso_date:8&gt;"&amp;YEAR(Entry!A9)&amp;IF(MONTH(Entry!A9)&lt;10,"0"&amp;MONTH(Entry!A9),MONTH(Entry!A9))&amp;IF(DAY(Entry!A9)&lt;10,"0"&amp;DAY(Entry!A9),DAY(Entry!A9))</f>
        <v>&lt;qso_date:8&gt;20170405</v>
      </c>
      <c r="B12" s="26" t="str">
        <f>"&lt;time_on:4&gt;"&amp;IF(LEN(Entry!B9)=1,"000"&amp;Entry!B9,IF(LEN(Entry!B9)=2,"00"&amp;Entry!B9,IF(LEN(Entry!B9)=3,"0"&amp;Entry!B9,Entry!B9)))</f>
        <v>&lt;time_on:4&gt;0039</v>
      </c>
      <c r="C12" s="26" t="str">
        <f>"&lt;call:"&amp;LEN(Entry!C9)&amp;"&gt;"&amp;Entry!C9</f>
        <v>&lt;call:4&gt;NU1O</v>
      </c>
      <c r="D12" s="26" t="str">
        <f>"&lt;rst_sent:"&amp;LEN(Entry!D9)&amp;"&gt;"&amp;Entry!D9</f>
        <v>&lt;rst_sent:3&gt;599</v>
      </c>
      <c r="E12" s="26" t="str">
        <f>"&lt;rst_rcvd:"&amp;LEN(Entry!E9)&amp;"&gt;"&amp;Entry!E9</f>
        <v>&lt;rst_rcvd:3&gt;599</v>
      </c>
      <c r="F12" s="26" t="str">
        <f>"&lt;band:"&amp;LEN(Entry!F9)&amp;"&gt;"&amp;Entry!F9</f>
        <v>&lt;band:3&gt;20M</v>
      </c>
      <c r="G12" s="26" t="str">
        <f>"&lt;mode:"&amp;LEN(Entry!G9)&amp;"&gt;"&amp;Entry!G9</f>
        <v>&lt;mode:2&gt;CW</v>
      </c>
      <c r="H12" s="26" t="str">
        <f>"&lt;time_off:4&gt;"&amp;IF(LEN(Entry!H9)=1,"000"&amp;Entry!H9,IF(LEN(Entry!H9)=2,"00"&amp;Entry!H9,IF(LEN(Entry!H9)=3,"0"&amp;Entry!H9,Entry!H9)))</f>
        <v>&lt;time_off:4&gt;0039</v>
      </c>
      <c r="I12" s="26" t="str">
        <f>"&lt;name:"&amp;LEN(Entry!I9)&amp;"&gt;"&amp;Entry!I9</f>
        <v>&lt;name:0&gt;</v>
      </c>
      <c r="J12" s="26" t="str">
        <f>"&lt;QTH:"&amp;LEN(Entry!J9)&amp;"&gt;"&amp;Entry!J9</f>
        <v>&lt;QTH:0&gt;</v>
      </c>
      <c r="K12" s="26" t="str">
        <f>"&lt;notes:"&amp;LEN(Entry!K9)&amp;"&gt;"&amp;Entry!K9</f>
        <v>&lt;notes:0&gt;</v>
      </c>
      <c r="L12" s="28" t="s">
        <v>42</v>
      </c>
    </row>
    <row r="13" spans="1:12" ht="15.75" x14ac:dyDescent="0.25">
      <c r="A13" s="26" t="str">
        <f>"&lt;qso_date:8&gt;"&amp;YEAR(Entry!A10)&amp;IF(MONTH(Entry!A10)&lt;10,"0"&amp;MONTH(Entry!A10),MONTH(Entry!A10))&amp;IF(DAY(Entry!A10)&lt;10,"0"&amp;DAY(Entry!A10),DAY(Entry!A10))</f>
        <v>&lt;qso_date:8&gt;20170405</v>
      </c>
      <c r="B13" s="26" t="str">
        <f>"&lt;time_on:4&gt;"&amp;IF(LEN(Entry!B10)=1,"000"&amp;Entry!B10,IF(LEN(Entry!B10)=2,"00"&amp;Entry!B10,IF(LEN(Entry!B10)=3,"0"&amp;Entry!B10,Entry!B10)))</f>
        <v>&lt;time_on:4&gt;0040</v>
      </c>
      <c r="C13" s="26" t="str">
        <f>"&lt;call:"&amp;LEN(Entry!C10)&amp;"&gt;"&amp;Entry!C10</f>
        <v>&lt;call:4&gt;W1YW</v>
      </c>
      <c r="D13" s="26" t="str">
        <f>"&lt;rst_sent:"&amp;LEN(Entry!D10)&amp;"&gt;"&amp;Entry!D10</f>
        <v>&lt;rst_sent:3&gt;599</v>
      </c>
      <c r="E13" s="26" t="str">
        <f>"&lt;rst_rcvd:"&amp;LEN(Entry!E10)&amp;"&gt;"&amp;Entry!E10</f>
        <v>&lt;rst_rcvd:3&gt;559</v>
      </c>
      <c r="F13" s="26" t="str">
        <f>"&lt;band:"&amp;LEN(Entry!F10)&amp;"&gt;"&amp;Entry!F10</f>
        <v>&lt;band:3&gt;20M</v>
      </c>
      <c r="G13" s="26" t="str">
        <f>"&lt;mode:"&amp;LEN(Entry!G10)&amp;"&gt;"&amp;Entry!G10</f>
        <v>&lt;mode:2&gt;CW</v>
      </c>
      <c r="H13" s="26" t="str">
        <f>"&lt;time_off:4&gt;"&amp;IF(LEN(Entry!H10)=1,"000"&amp;Entry!H10,IF(LEN(Entry!H10)=2,"00"&amp;Entry!H10,IF(LEN(Entry!H10)=3,"0"&amp;Entry!H10,Entry!H10)))</f>
        <v>&lt;time_off:4&gt;0040</v>
      </c>
      <c r="I13" s="26" t="str">
        <f>"&lt;name:"&amp;LEN(Entry!I10)&amp;"&gt;"&amp;Entry!I10</f>
        <v>&lt;name:0&gt;</v>
      </c>
      <c r="J13" s="26" t="str">
        <f>"&lt;QTH:"&amp;LEN(Entry!J10)&amp;"&gt;"&amp;Entry!J10</f>
        <v>&lt;QTH:0&gt;</v>
      </c>
      <c r="K13" s="26" t="str">
        <f>"&lt;notes:"&amp;LEN(Entry!K10)&amp;"&gt;"&amp;Entry!K10</f>
        <v>&lt;notes:0&gt;</v>
      </c>
      <c r="L13" s="28" t="s">
        <v>42</v>
      </c>
    </row>
    <row r="14" spans="1:12" ht="15.75" x14ac:dyDescent="0.25">
      <c r="A14" s="26" t="str">
        <f>"&lt;qso_date:8&gt;"&amp;YEAR(Entry!A11)&amp;IF(MONTH(Entry!A11)&lt;10,"0"&amp;MONTH(Entry!A11),MONTH(Entry!A11))&amp;IF(DAY(Entry!A11)&lt;10,"0"&amp;DAY(Entry!A11),DAY(Entry!A11))</f>
        <v>&lt;qso_date:8&gt;20170405</v>
      </c>
      <c r="B14" s="26" t="str">
        <f>"&lt;time_on:4&gt;"&amp;IF(LEN(Entry!B11)=1,"000"&amp;Entry!B11,IF(LEN(Entry!B11)=2,"00"&amp;Entry!B11,IF(LEN(Entry!B11)=3,"0"&amp;Entry!B11,Entry!B11)))</f>
        <v>&lt;time_on:4&gt;0042</v>
      </c>
      <c r="C14" s="26" t="str">
        <f>"&lt;call:"&amp;LEN(Entry!C11)&amp;"&gt;"&amp;Entry!C11</f>
        <v>&lt;call:5&gt;K4JAF</v>
      </c>
      <c r="D14" s="26" t="str">
        <f>"&lt;rst_sent:"&amp;LEN(Entry!D11)&amp;"&gt;"&amp;Entry!D11</f>
        <v>&lt;rst_sent:3&gt;599</v>
      </c>
      <c r="E14" s="26" t="str">
        <f>"&lt;rst_rcvd:"&amp;LEN(Entry!E11)&amp;"&gt;"&amp;Entry!E11</f>
        <v>&lt;rst_rcvd:3&gt;599</v>
      </c>
      <c r="F14" s="26" t="str">
        <f>"&lt;band:"&amp;LEN(Entry!F11)&amp;"&gt;"&amp;Entry!F11</f>
        <v>&lt;band:3&gt;20M</v>
      </c>
      <c r="G14" s="26" t="str">
        <f>"&lt;mode:"&amp;LEN(Entry!G11)&amp;"&gt;"&amp;Entry!G11</f>
        <v>&lt;mode:2&gt;CW</v>
      </c>
      <c r="H14" s="26" t="str">
        <f>"&lt;time_off:4&gt;"&amp;IF(LEN(Entry!H11)=1,"000"&amp;Entry!H11,IF(LEN(Entry!H11)=2,"00"&amp;Entry!H11,IF(LEN(Entry!H11)=3,"0"&amp;Entry!H11,Entry!H11)))</f>
        <v>&lt;time_off:4&gt;0042</v>
      </c>
      <c r="I14" s="26" t="str">
        <f>"&lt;name:"&amp;LEN(Entry!I11)&amp;"&gt;"&amp;Entry!I11</f>
        <v>&lt;name:3&gt;JIM</v>
      </c>
      <c r="J14" s="26" t="str">
        <f>"&lt;QTH:"&amp;LEN(Entry!J11)&amp;"&gt;"&amp;Entry!J11</f>
        <v>&lt;QTH:2&gt;FL</v>
      </c>
      <c r="K14" s="26" t="str">
        <f>"&lt;notes:"&amp;LEN(Entry!K11)&amp;"&gt;"&amp;Entry!K11</f>
        <v>&lt;notes:0&gt;</v>
      </c>
      <c r="L14" s="28" t="s">
        <v>42</v>
      </c>
    </row>
    <row r="15" spans="1:12" ht="15.75" x14ac:dyDescent="0.25">
      <c r="A15" s="26" t="str">
        <f>"&lt;qso_date:8&gt;"&amp;YEAR(Entry!A12)&amp;IF(MONTH(Entry!A12)&lt;10,"0"&amp;MONTH(Entry!A12),MONTH(Entry!A12))&amp;IF(DAY(Entry!A12)&lt;10,"0"&amp;DAY(Entry!A12),DAY(Entry!A12))</f>
        <v>&lt;qso_date:8&gt;20170405</v>
      </c>
      <c r="B15" s="26" t="str">
        <f>"&lt;time_on:4&gt;"&amp;IF(LEN(Entry!B12)=1,"000"&amp;Entry!B12,IF(LEN(Entry!B12)=2,"00"&amp;Entry!B12,IF(LEN(Entry!B12)=3,"0"&amp;Entry!B12,Entry!B12)))</f>
        <v>&lt;time_on:4&gt;0044</v>
      </c>
      <c r="C15" s="26" t="str">
        <f>"&lt;call:"&amp;LEN(Entry!C12)&amp;"&gt;"&amp;Entry!C12</f>
        <v>&lt;call:5&gt;K2RSK</v>
      </c>
      <c r="D15" s="26" t="str">
        <f>"&lt;rst_sent:"&amp;LEN(Entry!D12)&amp;"&gt;"&amp;Entry!D12</f>
        <v>&lt;rst_sent:3&gt;599</v>
      </c>
      <c r="E15" s="26" t="str">
        <f>"&lt;rst_rcvd:"&amp;LEN(Entry!E12)&amp;"&gt;"&amp;Entry!E12</f>
        <v>&lt;rst_rcvd:3&gt;599</v>
      </c>
      <c r="F15" s="26" t="str">
        <f>"&lt;band:"&amp;LEN(Entry!F12)&amp;"&gt;"&amp;Entry!F12</f>
        <v>&lt;band:3&gt;20M</v>
      </c>
      <c r="G15" s="26" t="str">
        <f>"&lt;mode:"&amp;LEN(Entry!G12)&amp;"&gt;"&amp;Entry!G12</f>
        <v>&lt;mode:2&gt;CW</v>
      </c>
      <c r="H15" s="26" t="str">
        <f>"&lt;time_off:4&gt;"&amp;IF(LEN(Entry!H12)=1,"000"&amp;Entry!H12,IF(LEN(Entry!H12)=2,"00"&amp;Entry!H12,IF(LEN(Entry!H12)=3,"0"&amp;Entry!H12,Entry!H12)))</f>
        <v>&lt;time_off:4&gt;0044</v>
      </c>
      <c r="I15" s="26" t="str">
        <f>"&lt;name:"&amp;LEN(Entry!I12)&amp;"&gt;"&amp;Entry!I12</f>
        <v>&lt;name:0&gt;</v>
      </c>
      <c r="J15" s="26" t="str">
        <f>"&lt;QTH:"&amp;LEN(Entry!J12)&amp;"&gt;"&amp;Entry!J12</f>
        <v>&lt;QTH:0&gt;</v>
      </c>
      <c r="K15" s="26" t="str">
        <f>"&lt;notes:"&amp;LEN(Entry!K12)&amp;"&gt;"&amp;Entry!K12</f>
        <v>&lt;notes:0&gt;</v>
      </c>
      <c r="L15" s="28" t="s">
        <v>42</v>
      </c>
    </row>
    <row r="16" spans="1:12" ht="15.75" x14ac:dyDescent="0.25">
      <c r="A16" s="26" t="str">
        <f>"&lt;qso_date:8&gt;"&amp;YEAR(Entry!A13)&amp;IF(MONTH(Entry!A13)&lt;10,"0"&amp;MONTH(Entry!A13),MONTH(Entry!A13))&amp;IF(DAY(Entry!A13)&lt;10,"0"&amp;DAY(Entry!A13),DAY(Entry!A13))</f>
        <v>&lt;qso_date:8&gt;20170405</v>
      </c>
      <c r="B16" s="26" t="str">
        <f>"&lt;time_on:4&gt;"&amp;IF(LEN(Entry!B13)=1,"000"&amp;Entry!B13,IF(LEN(Entry!B13)=2,"00"&amp;Entry!B13,IF(LEN(Entry!B13)=3,"0"&amp;Entry!B13,Entry!B13)))</f>
        <v>&lt;time_on:4&gt;0045</v>
      </c>
      <c r="C16" s="26" t="str">
        <f>"&lt;call:"&amp;LEN(Entry!C13)&amp;"&gt;"&amp;Entry!C13</f>
        <v>&lt;call:4&gt;W7RN</v>
      </c>
      <c r="D16" s="26" t="str">
        <f>"&lt;rst_sent:"&amp;LEN(Entry!D13)&amp;"&gt;"&amp;Entry!D13</f>
        <v>&lt;rst_sent:3&gt;599</v>
      </c>
      <c r="E16" s="26" t="str">
        <f>"&lt;rst_rcvd:"&amp;LEN(Entry!E13)&amp;"&gt;"&amp;Entry!E13</f>
        <v>&lt;rst_rcvd:3&gt;579</v>
      </c>
      <c r="F16" s="26" t="str">
        <f>"&lt;band:"&amp;LEN(Entry!F13)&amp;"&gt;"&amp;Entry!F13</f>
        <v>&lt;band:3&gt;20M</v>
      </c>
      <c r="G16" s="26" t="str">
        <f>"&lt;mode:"&amp;LEN(Entry!G13)&amp;"&gt;"&amp;Entry!G13</f>
        <v>&lt;mode:2&gt;CW</v>
      </c>
      <c r="H16" s="26" t="str">
        <f>"&lt;time_off:4&gt;"&amp;IF(LEN(Entry!H13)=1,"000"&amp;Entry!H13,IF(LEN(Entry!H13)=2,"00"&amp;Entry!H13,IF(LEN(Entry!H13)=3,"0"&amp;Entry!H13,Entry!H13)))</f>
        <v>&lt;time_off:4&gt;0045</v>
      </c>
      <c r="I16" s="26" t="str">
        <f>"&lt;name:"&amp;LEN(Entry!I13)&amp;"&gt;"&amp;Entry!I13</f>
        <v>&lt;name:0&gt;</v>
      </c>
      <c r="J16" s="26" t="str">
        <f>"&lt;QTH:"&amp;LEN(Entry!J13)&amp;"&gt;"&amp;Entry!J13</f>
        <v>&lt;QTH:2&gt;NV</v>
      </c>
      <c r="K16" s="26" t="str">
        <f>"&lt;notes:"&amp;LEN(Entry!K13)&amp;"&gt;"&amp;Entry!K13</f>
        <v>&lt;notes:0&gt;</v>
      </c>
      <c r="L16" s="28" t="s">
        <v>42</v>
      </c>
    </row>
    <row r="17" spans="1:12" ht="15.75" x14ac:dyDescent="0.25">
      <c r="A17" s="26" t="str">
        <f>"&lt;qso_date:8&gt;"&amp;YEAR(Entry!A14)&amp;IF(MONTH(Entry!A14)&lt;10,"0"&amp;MONTH(Entry!A14),MONTH(Entry!A14))&amp;IF(DAY(Entry!A14)&lt;10,"0"&amp;DAY(Entry!A14),DAY(Entry!A14))</f>
        <v>&lt;qso_date:8&gt;20170405</v>
      </c>
      <c r="B17" s="26" t="str">
        <f>"&lt;time_on:4&gt;"&amp;IF(LEN(Entry!B14)=1,"000"&amp;Entry!B14,IF(LEN(Entry!B14)=2,"00"&amp;Entry!B14,IF(LEN(Entry!B14)=3,"0"&amp;Entry!B14,Entry!B14)))</f>
        <v>&lt;time_on:4&gt;0045</v>
      </c>
      <c r="C17" s="26" t="str">
        <f>"&lt;call:"&amp;LEN(Entry!C14)&amp;"&gt;"&amp;Entry!C14</f>
        <v>&lt;call:5&gt;N6PEQ</v>
      </c>
      <c r="D17" s="26" t="str">
        <f>"&lt;rst_sent:"&amp;LEN(Entry!D14)&amp;"&gt;"&amp;Entry!D14</f>
        <v>&lt;rst_sent:3&gt;599</v>
      </c>
      <c r="E17" s="26" t="str">
        <f>"&lt;rst_rcvd:"&amp;LEN(Entry!E14)&amp;"&gt;"&amp;Entry!E14</f>
        <v>&lt;rst_rcvd:3&gt;599</v>
      </c>
      <c r="F17" s="26" t="str">
        <f>"&lt;band:"&amp;LEN(Entry!F14)&amp;"&gt;"&amp;Entry!F14</f>
        <v>&lt;band:3&gt;20M</v>
      </c>
      <c r="G17" s="26" t="str">
        <f>"&lt;mode:"&amp;LEN(Entry!G14)&amp;"&gt;"&amp;Entry!G14</f>
        <v>&lt;mode:2&gt;CW</v>
      </c>
      <c r="H17" s="26" t="str">
        <f>"&lt;time_off:4&gt;"&amp;IF(LEN(Entry!H14)=1,"000"&amp;Entry!H14,IF(LEN(Entry!H14)=2,"00"&amp;Entry!H14,IF(LEN(Entry!H14)=3,"0"&amp;Entry!H14,Entry!H14)))</f>
        <v>&lt;time_off:4&gt;0045</v>
      </c>
      <c r="I17" s="26" t="str">
        <f>"&lt;name:"&amp;LEN(Entry!I14)&amp;"&gt;"&amp;Entry!I14</f>
        <v>&lt;name:0&gt;</v>
      </c>
      <c r="J17" s="26" t="str">
        <f>"&lt;QTH:"&amp;LEN(Entry!J14)&amp;"&gt;"&amp;Entry!J14</f>
        <v>&lt;QTH:0&gt;</v>
      </c>
      <c r="K17" s="26" t="str">
        <f>"&lt;notes:"&amp;LEN(Entry!K14)&amp;"&gt;"&amp;Entry!K14</f>
        <v>&lt;notes:0&gt;</v>
      </c>
      <c r="L17" s="28" t="s">
        <v>42</v>
      </c>
    </row>
    <row r="18" spans="1:12" ht="15.75" x14ac:dyDescent="0.25">
      <c r="A18" s="26" t="str">
        <f>"&lt;qso_date:8&gt;"&amp;YEAR(Entry!A15)&amp;IF(MONTH(Entry!A15)&lt;10,"0"&amp;MONTH(Entry!A15),MONTH(Entry!A15))&amp;IF(DAY(Entry!A15)&lt;10,"0"&amp;DAY(Entry!A15),DAY(Entry!A15))</f>
        <v>&lt;qso_date:8&gt;20170405</v>
      </c>
      <c r="B18" s="26" t="str">
        <f>"&lt;time_on:4&gt;"&amp;IF(LEN(Entry!B15)=1,"000"&amp;Entry!B15,IF(LEN(Entry!B15)=2,"00"&amp;Entry!B15,IF(LEN(Entry!B15)=3,"0"&amp;Entry!B15,Entry!B15)))</f>
        <v>&lt;time_on:4&gt;0047</v>
      </c>
      <c r="C18" s="26" t="str">
        <f>"&lt;call:"&amp;LEN(Entry!C15)&amp;"&gt;"&amp;Entry!C15</f>
        <v>&lt;call:5&gt;VE3EJ</v>
      </c>
      <c r="D18" s="26" t="str">
        <f>"&lt;rst_sent:"&amp;LEN(Entry!D15)&amp;"&gt;"&amp;Entry!D15</f>
        <v>&lt;rst_sent:3&gt;599</v>
      </c>
      <c r="E18" s="26" t="str">
        <f>"&lt;rst_rcvd:"&amp;LEN(Entry!E15)&amp;"&gt;"&amp;Entry!E15</f>
        <v>&lt;rst_rcvd:3&gt;579</v>
      </c>
      <c r="F18" s="26" t="str">
        <f>"&lt;band:"&amp;LEN(Entry!F15)&amp;"&gt;"&amp;Entry!F15</f>
        <v>&lt;band:3&gt;20M</v>
      </c>
      <c r="G18" s="26" t="str">
        <f>"&lt;mode:"&amp;LEN(Entry!G15)&amp;"&gt;"&amp;Entry!G15</f>
        <v>&lt;mode:2&gt;CW</v>
      </c>
      <c r="H18" s="26" t="str">
        <f>"&lt;time_off:4&gt;"&amp;IF(LEN(Entry!H15)=1,"000"&amp;Entry!H15,IF(LEN(Entry!H15)=2,"00"&amp;Entry!H15,IF(LEN(Entry!H15)=3,"0"&amp;Entry!H15,Entry!H15)))</f>
        <v>&lt;time_off:4&gt;0047</v>
      </c>
      <c r="I18" s="26" t="str">
        <f>"&lt;name:"&amp;LEN(Entry!I15)&amp;"&gt;"&amp;Entry!I15</f>
        <v>&lt;name:0&gt;</v>
      </c>
      <c r="J18" s="26" t="str">
        <f>"&lt;QTH:"&amp;LEN(Entry!J15)&amp;"&gt;"&amp;Entry!J15</f>
        <v>&lt;QTH:0&gt;</v>
      </c>
      <c r="K18" s="26" t="str">
        <f>"&lt;notes:"&amp;LEN(Entry!K15)&amp;"&gt;"&amp;Entry!K15</f>
        <v>&lt;notes:0&gt;</v>
      </c>
      <c r="L18" s="28" t="s">
        <v>42</v>
      </c>
    </row>
    <row r="19" spans="1:12" ht="15.75" x14ac:dyDescent="0.25">
      <c r="A19" s="26" t="str">
        <f>"&lt;qso_date:8&gt;"&amp;YEAR(Entry!A16)&amp;IF(MONTH(Entry!A16)&lt;10,"0"&amp;MONTH(Entry!A16),MONTH(Entry!A16))&amp;IF(DAY(Entry!A16)&lt;10,"0"&amp;DAY(Entry!A16),DAY(Entry!A16))</f>
        <v>&lt;qso_date:8&gt;20170405</v>
      </c>
      <c r="B19" s="26" t="str">
        <f>"&lt;time_on:4&gt;"&amp;IF(LEN(Entry!B16)=1,"000"&amp;Entry!B16,IF(LEN(Entry!B16)=2,"00"&amp;Entry!B16,IF(LEN(Entry!B16)=3,"0"&amp;Entry!B16,Entry!B16)))</f>
        <v>&lt;time_on:4&gt;0049</v>
      </c>
      <c r="C19" s="26" t="str">
        <f>"&lt;call:"&amp;LEN(Entry!C16)&amp;"&gt;"&amp;Entry!C16</f>
        <v>&lt;call:4&gt;N6HY</v>
      </c>
      <c r="D19" s="26" t="str">
        <f>"&lt;rst_sent:"&amp;LEN(Entry!D16)&amp;"&gt;"&amp;Entry!D16</f>
        <v>&lt;rst_sent:3&gt;599</v>
      </c>
      <c r="E19" s="26" t="str">
        <f>"&lt;rst_rcvd:"&amp;LEN(Entry!E16)&amp;"&gt;"&amp;Entry!E16</f>
        <v>&lt;rst_rcvd:3&gt;599</v>
      </c>
      <c r="F19" s="26" t="str">
        <f>"&lt;band:"&amp;LEN(Entry!F16)&amp;"&gt;"&amp;Entry!F16</f>
        <v>&lt;band:3&gt;20M</v>
      </c>
      <c r="G19" s="26" t="str">
        <f>"&lt;mode:"&amp;LEN(Entry!G16)&amp;"&gt;"&amp;Entry!G16</f>
        <v>&lt;mode:2&gt;CW</v>
      </c>
      <c r="H19" s="26" t="str">
        <f>"&lt;time_off:4&gt;"&amp;IF(LEN(Entry!H16)=1,"000"&amp;Entry!H16,IF(LEN(Entry!H16)=2,"00"&amp;Entry!H16,IF(LEN(Entry!H16)=3,"0"&amp;Entry!H16,Entry!H16)))</f>
        <v>&lt;time_off:4&gt;0049</v>
      </c>
      <c r="I19" s="26" t="str">
        <f>"&lt;name:"&amp;LEN(Entry!I16)&amp;"&gt;"&amp;Entry!I16</f>
        <v>&lt;name:0&gt;</v>
      </c>
      <c r="J19" s="26" t="str">
        <f>"&lt;QTH:"&amp;LEN(Entry!J16)&amp;"&gt;"&amp;Entry!J16</f>
        <v>&lt;QTH:0&gt;</v>
      </c>
      <c r="K19" s="26" t="str">
        <f>"&lt;notes:"&amp;LEN(Entry!K16)&amp;"&gt;"&amp;Entry!K16</f>
        <v>&lt;notes:0&gt;</v>
      </c>
      <c r="L19" s="28" t="s">
        <v>42</v>
      </c>
    </row>
    <row r="20" spans="1:12" ht="15.75" x14ac:dyDescent="0.25">
      <c r="A20" s="26" t="str">
        <f>"&lt;qso_date:8&gt;"&amp;YEAR(Entry!A17)&amp;IF(MONTH(Entry!A17)&lt;10,"0"&amp;MONTH(Entry!A17),MONTH(Entry!A17))&amp;IF(DAY(Entry!A17)&lt;10,"0"&amp;DAY(Entry!A17),DAY(Entry!A17))</f>
        <v>&lt;qso_date:8&gt;20170405</v>
      </c>
      <c r="B20" s="26" t="str">
        <f>"&lt;time_on:4&gt;"&amp;IF(LEN(Entry!B17)=1,"000"&amp;Entry!B17,IF(LEN(Entry!B17)=2,"00"&amp;Entry!B17,IF(LEN(Entry!B17)=3,"0"&amp;Entry!B17,Entry!B17)))</f>
        <v>&lt;time_on:4&gt;0050</v>
      </c>
      <c r="C20" s="26" t="str">
        <f>"&lt;call:"&amp;LEN(Entry!C17)&amp;"&gt;"&amp;Entry!C17</f>
        <v>&lt;call:4&gt;W8DJ</v>
      </c>
      <c r="D20" s="26" t="str">
        <f>"&lt;rst_sent:"&amp;LEN(Entry!D17)&amp;"&gt;"&amp;Entry!D17</f>
        <v>&lt;rst_sent:3&gt;599</v>
      </c>
      <c r="E20" s="26" t="str">
        <f>"&lt;rst_rcvd:"&amp;LEN(Entry!E17)&amp;"&gt;"&amp;Entry!E17</f>
        <v>&lt;rst_rcvd:3&gt;599</v>
      </c>
      <c r="F20" s="26" t="str">
        <f>"&lt;band:"&amp;LEN(Entry!F17)&amp;"&gt;"&amp;Entry!F17</f>
        <v>&lt;band:3&gt;20M</v>
      </c>
      <c r="G20" s="26" t="str">
        <f>"&lt;mode:"&amp;LEN(Entry!G17)&amp;"&gt;"&amp;Entry!G17</f>
        <v>&lt;mode:2&gt;CW</v>
      </c>
      <c r="H20" s="26" t="str">
        <f>"&lt;time_off:4&gt;"&amp;IF(LEN(Entry!H17)=1,"000"&amp;Entry!H17,IF(LEN(Entry!H17)=2,"00"&amp;Entry!H17,IF(LEN(Entry!H17)=3,"0"&amp;Entry!H17,Entry!H17)))</f>
        <v>&lt;time_off:4&gt;0050</v>
      </c>
      <c r="I20" s="26" t="str">
        <f>"&lt;name:"&amp;LEN(Entry!I17)&amp;"&gt;"&amp;Entry!I17</f>
        <v>&lt;name:0&gt;</v>
      </c>
      <c r="J20" s="26" t="str">
        <f>"&lt;QTH:"&amp;LEN(Entry!J17)&amp;"&gt;"&amp;Entry!J17</f>
        <v>&lt;QTH:0&gt;</v>
      </c>
      <c r="K20" s="26" t="str">
        <f>"&lt;notes:"&amp;LEN(Entry!K17)&amp;"&gt;"&amp;Entry!K17</f>
        <v>&lt;notes:0&gt;</v>
      </c>
      <c r="L20" s="28" t="s">
        <v>42</v>
      </c>
    </row>
    <row r="21" spans="1:12" ht="15.75" x14ac:dyDescent="0.25">
      <c r="A21" s="26" t="str">
        <f>"&lt;qso_date:8&gt;"&amp;YEAR(Entry!A18)&amp;IF(MONTH(Entry!A18)&lt;10,"0"&amp;MONTH(Entry!A18),MONTH(Entry!A18))&amp;IF(DAY(Entry!A18)&lt;10,"0"&amp;DAY(Entry!A18),DAY(Entry!A18))</f>
        <v>&lt;qso_date:8&gt;20170405</v>
      </c>
      <c r="B21" s="26" t="str">
        <f>"&lt;time_on:4&gt;"&amp;IF(LEN(Entry!B18)=1,"000"&amp;Entry!B18,IF(LEN(Entry!B18)=2,"00"&amp;Entry!B18,IF(LEN(Entry!B18)=3,"0"&amp;Entry!B18,Entry!B18)))</f>
        <v>&lt;time_on:4&gt;0052</v>
      </c>
      <c r="C21" s="26" t="str">
        <f>"&lt;call:"&amp;LEN(Entry!C18)&amp;"&gt;"&amp;Entry!C18</f>
        <v>&lt;call:4&gt;W9SN</v>
      </c>
      <c r="D21" s="26" t="str">
        <f>"&lt;rst_sent:"&amp;LEN(Entry!D18)&amp;"&gt;"&amp;Entry!D18</f>
        <v>&lt;rst_sent:3&gt;599</v>
      </c>
      <c r="E21" s="26" t="str">
        <f>"&lt;rst_rcvd:"&amp;LEN(Entry!E18)&amp;"&gt;"&amp;Entry!E18</f>
        <v>&lt;rst_rcvd:3&gt;599</v>
      </c>
      <c r="F21" s="26" t="str">
        <f>"&lt;band:"&amp;LEN(Entry!F18)&amp;"&gt;"&amp;Entry!F18</f>
        <v>&lt;band:3&gt;20M</v>
      </c>
      <c r="G21" s="26" t="str">
        <f>"&lt;mode:"&amp;LEN(Entry!G18)&amp;"&gt;"&amp;Entry!G18</f>
        <v>&lt;mode:2&gt;CW</v>
      </c>
      <c r="H21" s="26" t="str">
        <f>"&lt;time_off:4&gt;"&amp;IF(LEN(Entry!H18)=1,"000"&amp;Entry!H18,IF(LEN(Entry!H18)=2,"00"&amp;Entry!H18,IF(LEN(Entry!H18)=3,"0"&amp;Entry!H18,Entry!H18)))</f>
        <v>&lt;time_off:4&gt;0052</v>
      </c>
      <c r="I21" s="26" t="str">
        <f>"&lt;name:"&amp;LEN(Entry!I18)&amp;"&gt;"&amp;Entry!I18</f>
        <v>&lt;name:0&gt;</v>
      </c>
      <c r="J21" s="26" t="str">
        <f>"&lt;QTH:"&amp;LEN(Entry!J18)&amp;"&gt;"&amp;Entry!J18</f>
        <v>&lt;QTH:0&gt;</v>
      </c>
      <c r="K21" s="26" t="str">
        <f>"&lt;notes:"&amp;LEN(Entry!K18)&amp;"&gt;"&amp;Entry!K18</f>
        <v>&lt;notes:13&gt;SAID REAL 599</v>
      </c>
      <c r="L21" s="28" t="s">
        <v>42</v>
      </c>
    </row>
    <row r="22" spans="1:12" ht="15.75" x14ac:dyDescent="0.25">
      <c r="A22" s="26" t="str">
        <f>"&lt;qso_date:8&gt;"&amp;YEAR(Entry!A19)&amp;IF(MONTH(Entry!A19)&lt;10,"0"&amp;MONTH(Entry!A19),MONTH(Entry!A19))&amp;IF(DAY(Entry!A19)&lt;10,"0"&amp;DAY(Entry!A19),DAY(Entry!A19))</f>
        <v>&lt;qso_date:8&gt;20170405</v>
      </c>
      <c r="B22" s="26" t="str">
        <f>"&lt;time_on:4&gt;"&amp;IF(LEN(Entry!B19)=1,"000"&amp;Entry!B19,IF(LEN(Entry!B19)=2,"00"&amp;Entry!B19,IF(LEN(Entry!B19)=3,"0"&amp;Entry!B19,Entry!B19)))</f>
        <v>&lt;time_on:4&gt;0053</v>
      </c>
      <c r="C22" s="26" t="str">
        <f>"&lt;call:"&amp;LEN(Entry!C19)&amp;"&gt;"&amp;Entry!C19</f>
        <v>&lt;call:6&gt;WB5JHY</v>
      </c>
      <c r="D22" s="26" t="str">
        <f>"&lt;rst_sent:"&amp;LEN(Entry!D19)&amp;"&gt;"&amp;Entry!D19</f>
        <v>&lt;rst_sent:3&gt;599</v>
      </c>
      <c r="E22" s="26" t="str">
        <f>"&lt;rst_rcvd:"&amp;LEN(Entry!E19)&amp;"&gt;"&amp;Entry!E19</f>
        <v>&lt;rst_rcvd:3&gt;599</v>
      </c>
      <c r="F22" s="26" t="str">
        <f>"&lt;band:"&amp;LEN(Entry!F19)&amp;"&gt;"&amp;Entry!F19</f>
        <v>&lt;band:3&gt;20M</v>
      </c>
      <c r="G22" s="26" t="str">
        <f>"&lt;mode:"&amp;LEN(Entry!G19)&amp;"&gt;"&amp;Entry!G19</f>
        <v>&lt;mode:2&gt;CW</v>
      </c>
      <c r="H22" s="26" t="str">
        <f>"&lt;time_off:4&gt;"&amp;IF(LEN(Entry!H19)=1,"000"&amp;Entry!H19,IF(LEN(Entry!H19)=2,"00"&amp;Entry!H19,IF(LEN(Entry!H19)=3,"0"&amp;Entry!H19,Entry!H19)))</f>
        <v>&lt;time_off:4&gt;0053</v>
      </c>
      <c r="I22" s="26" t="str">
        <f>"&lt;name:"&amp;LEN(Entry!I19)&amp;"&gt;"&amp;Entry!I19</f>
        <v>&lt;name:0&gt;</v>
      </c>
      <c r="J22" s="26" t="str">
        <f>"&lt;QTH:"&amp;LEN(Entry!J19)&amp;"&gt;"&amp;Entry!J19</f>
        <v>&lt;QTH:0&gt;</v>
      </c>
      <c r="K22" s="26" t="str">
        <f>"&lt;notes:"&amp;LEN(Entry!K19)&amp;"&gt;"&amp;Entry!K19</f>
        <v>&lt;notes:0&gt;</v>
      </c>
      <c r="L22" s="28" t="s">
        <v>42</v>
      </c>
    </row>
    <row r="23" spans="1:12" ht="15.75" x14ac:dyDescent="0.25">
      <c r="A23" s="26" t="str">
        <f>"&lt;qso_date:8&gt;"&amp;YEAR(Entry!A20)&amp;IF(MONTH(Entry!A20)&lt;10,"0"&amp;MONTH(Entry!A20),MONTH(Entry!A20))&amp;IF(DAY(Entry!A20)&lt;10,"0"&amp;DAY(Entry!A20),DAY(Entry!A20))</f>
        <v>&lt;qso_date:8&gt;20170405</v>
      </c>
      <c r="B23" s="26" t="str">
        <f>"&lt;time_on:4&gt;"&amp;IF(LEN(Entry!B20)=1,"000"&amp;Entry!B20,IF(LEN(Entry!B20)=2,"00"&amp;Entry!B20,IF(LEN(Entry!B20)=3,"0"&amp;Entry!B20,Entry!B20)))</f>
        <v>&lt;time_on:4&gt;0055</v>
      </c>
      <c r="C23" s="26" t="str">
        <f>"&lt;call:"&amp;LEN(Entry!C20)&amp;"&gt;"&amp;Entry!C20</f>
        <v>&lt;call:5&gt;KE5EE</v>
      </c>
      <c r="D23" s="26" t="str">
        <f>"&lt;rst_sent:"&amp;LEN(Entry!D20)&amp;"&gt;"&amp;Entry!D20</f>
        <v>&lt;rst_sent:3&gt;599</v>
      </c>
      <c r="E23" s="26" t="str">
        <f>"&lt;rst_rcvd:"&amp;LEN(Entry!E20)&amp;"&gt;"&amp;Entry!E20</f>
        <v>&lt;rst_rcvd:3&gt;599</v>
      </c>
      <c r="F23" s="26" t="str">
        <f>"&lt;band:"&amp;LEN(Entry!F20)&amp;"&gt;"&amp;Entry!F20</f>
        <v>&lt;band:3&gt;20M</v>
      </c>
      <c r="G23" s="26" t="str">
        <f>"&lt;mode:"&amp;LEN(Entry!G20)&amp;"&gt;"&amp;Entry!G20</f>
        <v>&lt;mode:2&gt;CW</v>
      </c>
      <c r="H23" s="26" t="str">
        <f>"&lt;time_off:4&gt;"&amp;IF(LEN(Entry!H20)=1,"000"&amp;Entry!H20,IF(LEN(Entry!H20)=2,"00"&amp;Entry!H20,IF(LEN(Entry!H20)=3,"0"&amp;Entry!H20,Entry!H20)))</f>
        <v>&lt;time_off:4&gt;0055</v>
      </c>
      <c r="I23" s="26" t="str">
        <f>"&lt;name:"&amp;LEN(Entry!I20)&amp;"&gt;"&amp;Entry!I20</f>
        <v>&lt;name:0&gt;</v>
      </c>
      <c r="J23" s="26" t="str">
        <f>"&lt;QTH:"&amp;LEN(Entry!J20)&amp;"&gt;"&amp;Entry!J20</f>
        <v>&lt;QTH:0&gt;</v>
      </c>
      <c r="K23" s="26" t="str">
        <f>"&lt;notes:"&amp;LEN(Entry!K20)&amp;"&gt;"&amp;Entry!K20</f>
        <v>&lt;notes:0&gt;</v>
      </c>
      <c r="L23" s="28" t="s">
        <v>42</v>
      </c>
    </row>
    <row r="24" spans="1:12" ht="15.75" x14ac:dyDescent="0.25">
      <c r="A24" s="26" t="str">
        <f>"&lt;qso_date:8&gt;"&amp;YEAR(Entry!A21)&amp;IF(MONTH(Entry!A21)&lt;10,"0"&amp;MONTH(Entry!A21),MONTH(Entry!A21))&amp;IF(DAY(Entry!A21)&lt;10,"0"&amp;DAY(Entry!A21),DAY(Entry!A21))</f>
        <v>&lt;qso_date:8&gt;20170405</v>
      </c>
      <c r="B24" s="26" t="str">
        <f>"&lt;time_on:4&gt;"&amp;IF(LEN(Entry!B21)=1,"000"&amp;Entry!B21,IF(LEN(Entry!B21)=2,"00"&amp;Entry!B21,IF(LEN(Entry!B21)=3,"0"&amp;Entry!B21,Entry!B21)))</f>
        <v>&lt;time_on:4&gt;0057</v>
      </c>
      <c r="C24" s="26" t="str">
        <f>"&lt;call:"&amp;LEN(Entry!C21)&amp;"&gt;"&amp;Entry!C21</f>
        <v>&lt;call:4&gt;K9RX</v>
      </c>
      <c r="D24" s="26" t="str">
        <f>"&lt;rst_sent:"&amp;LEN(Entry!D21)&amp;"&gt;"&amp;Entry!D21</f>
        <v>&lt;rst_sent:3&gt;599</v>
      </c>
      <c r="E24" s="26" t="str">
        <f>"&lt;rst_rcvd:"&amp;LEN(Entry!E21)&amp;"&gt;"&amp;Entry!E21</f>
        <v>&lt;rst_rcvd:3&gt;579</v>
      </c>
      <c r="F24" s="26" t="str">
        <f>"&lt;band:"&amp;LEN(Entry!F21)&amp;"&gt;"&amp;Entry!F21</f>
        <v>&lt;band:3&gt;20M</v>
      </c>
      <c r="G24" s="26" t="str">
        <f>"&lt;mode:"&amp;LEN(Entry!G21)&amp;"&gt;"&amp;Entry!G21</f>
        <v>&lt;mode:2&gt;CW</v>
      </c>
      <c r="H24" s="26" t="str">
        <f>"&lt;time_off:4&gt;"&amp;IF(LEN(Entry!H21)=1,"000"&amp;Entry!H21,IF(LEN(Entry!H21)=2,"00"&amp;Entry!H21,IF(LEN(Entry!H21)=3,"0"&amp;Entry!H21,Entry!H21)))</f>
        <v>&lt;time_off:4&gt;0057</v>
      </c>
      <c r="I24" s="26" t="str">
        <f>"&lt;name:"&amp;LEN(Entry!I21)&amp;"&gt;"&amp;Entry!I21</f>
        <v>&lt;name:0&gt;</v>
      </c>
      <c r="J24" s="26" t="str">
        <f>"&lt;QTH:"&amp;LEN(Entry!J21)&amp;"&gt;"&amp;Entry!J21</f>
        <v>&lt;QTH:2&gt;SC</v>
      </c>
      <c r="K24" s="26" t="str">
        <f>"&lt;notes:"&amp;LEN(Entry!K21)&amp;"&gt;"&amp;Entry!K21</f>
        <v>&lt;notes:16&gt;SAID RST IS REAL</v>
      </c>
      <c r="L24" s="28" t="s">
        <v>42</v>
      </c>
    </row>
    <row r="25" spans="1:12" ht="15.75" x14ac:dyDescent="0.25">
      <c r="A25" s="26" t="str">
        <f>"&lt;qso_date:8&gt;"&amp;YEAR(Entry!A22)&amp;IF(MONTH(Entry!A22)&lt;10,"0"&amp;MONTH(Entry!A22),MONTH(Entry!A22))&amp;IF(DAY(Entry!A22)&lt;10,"0"&amp;DAY(Entry!A22),DAY(Entry!A22))</f>
        <v>&lt;qso_date:8&gt;20170405</v>
      </c>
      <c r="B25" s="26" t="str">
        <f>"&lt;time_on:4&gt;"&amp;IF(LEN(Entry!B22)=1,"000"&amp;Entry!B22,IF(LEN(Entry!B22)=2,"00"&amp;Entry!B22,IF(LEN(Entry!B22)=3,"0"&amp;Entry!B22,Entry!B22)))</f>
        <v>&lt;time_on:4&gt;0058</v>
      </c>
      <c r="C25" s="26" t="str">
        <f>"&lt;call:"&amp;LEN(Entry!C22)&amp;"&gt;"&amp;Entry!C22</f>
        <v>&lt;call:5&gt;W6SZG</v>
      </c>
      <c r="D25" s="26" t="str">
        <f>"&lt;rst_sent:"&amp;LEN(Entry!D22)&amp;"&gt;"&amp;Entry!D22</f>
        <v>&lt;rst_sent:3&gt;599</v>
      </c>
      <c r="E25" s="26" t="str">
        <f>"&lt;rst_rcvd:"&amp;LEN(Entry!E22)&amp;"&gt;"&amp;Entry!E22</f>
        <v>&lt;rst_rcvd:3&gt;599</v>
      </c>
      <c r="F25" s="26" t="str">
        <f>"&lt;band:"&amp;LEN(Entry!F22)&amp;"&gt;"&amp;Entry!F22</f>
        <v>&lt;band:3&gt;20M</v>
      </c>
      <c r="G25" s="26" t="str">
        <f>"&lt;mode:"&amp;LEN(Entry!G22)&amp;"&gt;"&amp;Entry!G22</f>
        <v>&lt;mode:2&gt;CW</v>
      </c>
      <c r="H25" s="26" t="str">
        <f>"&lt;time_off:4&gt;"&amp;IF(LEN(Entry!H22)=1,"000"&amp;Entry!H22,IF(LEN(Entry!H22)=2,"00"&amp;Entry!H22,IF(LEN(Entry!H22)=3,"0"&amp;Entry!H22,Entry!H22)))</f>
        <v>&lt;time_off:4&gt;0058</v>
      </c>
      <c r="I25" s="26" t="str">
        <f>"&lt;name:"&amp;LEN(Entry!I22)&amp;"&gt;"&amp;Entry!I22</f>
        <v>&lt;name:0&gt;</v>
      </c>
      <c r="J25" s="26" t="str">
        <f>"&lt;QTH:"&amp;LEN(Entry!J22)&amp;"&gt;"&amp;Entry!J22</f>
        <v>&lt;QTH:0&gt;</v>
      </c>
      <c r="K25" s="26" t="str">
        <f>"&lt;notes:"&amp;LEN(Entry!K22)&amp;"&gt;"&amp;Entry!K22</f>
        <v>&lt;notes:0&gt;</v>
      </c>
      <c r="L25" s="28" t="s">
        <v>42</v>
      </c>
    </row>
    <row r="26" spans="1:12" ht="15.75" x14ac:dyDescent="0.25">
      <c r="A26" s="26" t="str">
        <f>"&lt;qso_date:8&gt;"&amp;YEAR(Entry!A23)&amp;IF(MONTH(Entry!A23)&lt;10,"0"&amp;MONTH(Entry!A23),MONTH(Entry!A23))&amp;IF(DAY(Entry!A23)&lt;10,"0"&amp;DAY(Entry!A23),DAY(Entry!A23))</f>
        <v>&lt;qso_date:8&gt;20170405</v>
      </c>
      <c r="B26" s="26" t="str">
        <f>"&lt;time_on:4&gt;"&amp;IF(LEN(Entry!B23)=1,"000"&amp;Entry!B23,IF(LEN(Entry!B23)=2,"00"&amp;Entry!B23,IF(LEN(Entry!B23)=3,"0"&amp;Entry!B23,Entry!B23)))</f>
        <v>&lt;time_on:4&gt;0059</v>
      </c>
      <c r="C26" s="26" t="str">
        <f>"&lt;call:"&amp;LEN(Entry!C23)&amp;"&gt;"&amp;Entry!C23</f>
        <v>&lt;call:4&gt;N4PL</v>
      </c>
      <c r="D26" s="26" t="str">
        <f>"&lt;rst_sent:"&amp;LEN(Entry!D23)&amp;"&gt;"&amp;Entry!D23</f>
        <v>&lt;rst_sent:3&gt;579</v>
      </c>
      <c r="E26" s="26" t="str">
        <f>"&lt;rst_rcvd:"&amp;LEN(Entry!E23)&amp;"&gt;"&amp;Entry!E23</f>
        <v>&lt;rst_rcvd:3&gt;579</v>
      </c>
      <c r="F26" s="26" t="str">
        <f>"&lt;band:"&amp;LEN(Entry!F23)&amp;"&gt;"&amp;Entry!F23</f>
        <v>&lt;band:3&gt;20M</v>
      </c>
      <c r="G26" s="26" t="str">
        <f>"&lt;mode:"&amp;LEN(Entry!G23)&amp;"&gt;"&amp;Entry!G23</f>
        <v>&lt;mode:2&gt;CW</v>
      </c>
      <c r="H26" s="26" t="str">
        <f>"&lt;time_off:4&gt;"&amp;IF(LEN(Entry!H23)=1,"000"&amp;Entry!H23,IF(LEN(Entry!H23)=2,"00"&amp;Entry!H23,IF(LEN(Entry!H23)=3,"0"&amp;Entry!H23,Entry!H23)))</f>
        <v>&lt;time_off:4&gt;0059</v>
      </c>
      <c r="I26" s="26" t="str">
        <f>"&lt;name:"&amp;LEN(Entry!I23)&amp;"&gt;"&amp;Entry!I23</f>
        <v>&lt;name:0&gt;</v>
      </c>
      <c r="J26" s="26" t="str">
        <f>"&lt;QTH:"&amp;LEN(Entry!J23)&amp;"&gt;"&amp;Entry!J23</f>
        <v>&lt;QTH:0&gt;</v>
      </c>
      <c r="K26" s="26" t="str">
        <f>"&lt;notes:"&amp;LEN(Entry!K23)&amp;"&gt;"&amp;Entry!K23</f>
        <v>&lt;notes:0&gt;</v>
      </c>
      <c r="L26" s="28" t="s">
        <v>42</v>
      </c>
    </row>
    <row r="27" spans="1:12" ht="15.75" x14ac:dyDescent="0.25">
      <c r="A27" s="26" t="str">
        <f>"&lt;qso_date:8&gt;"&amp;YEAR(Entry!A24)&amp;IF(MONTH(Entry!A24)&lt;10,"0"&amp;MONTH(Entry!A24),MONTH(Entry!A24))&amp;IF(DAY(Entry!A24)&lt;10,"0"&amp;DAY(Entry!A24),DAY(Entry!A24))</f>
        <v>&lt;qso_date:8&gt;20170405</v>
      </c>
      <c r="B27" s="26" t="str">
        <f>"&lt;time_on:4&gt;"&amp;IF(LEN(Entry!B24)=1,"000"&amp;Entry!B24,IF(LEN(Entry!B24)=2,"00"&amp;Entry!B24,IF(LEN(Entry!B24)=3,"0"&amp;Entry!B24,Entry!B24)))</f>
        <v>&lt;time_on:4&gt;0100</v>
      </c>
      <c r="C27" s="26" t="str">
        <f>"&lt;call:"&amp;LEN(Entry!C24)&amp;"&gt;"&amp;Entry!C24</f>
        <v>&lt;call:5&gt;N7UJJ</v>
      </c>
      <c r="D27" s="26" t="str">
        <f>"&lt;rst_sent:"&amp;LEN(Entry!D24)&amp;"&gt;"&amp;Entry!D24</f>
        <v>&lt;rst_sent:3&gt;589</v>
      </c>
      <c r="E27" s="26" t="str">
        <f>"&lt;rst_rcvd:"&amp;LEN(Entry!E24)&amp;"&gt;"&amp;Entry!E24</f>
        <v>&lt;rst_rcvd:3&gt;599</v>
      </c>
      <c r="F27" s="26" t="str">
        <f>"&lt;band:"&amp;LEN(Entry!F24)&amp;"&gt;"&amp;Entry!F24</f>
        <v>&lt;band:3&gt;20M</v>
      </c>
      <c r="G27" s="26" t="str">
        <f>"&lt;mode:"&amp;LEN(Entry!G24)&amp;"&gt;"&amp;Entry!G24</f>
        <v>&lt;mode:2&gt;CW</v>
      </c>
      <c r="H27" s="26" t="str">
        <f>"&lt;time_off:4&gt;"&amp;IF(LEN(Entry!H24)=1,"000"&amp;Entry!H24,IF(LEN(Entry!H24)=2,"00"&amp;Entry!H24,IF(LEN(Entry!H24)=3,"0"&amp;Entry!H24,Entry!H24)))</f>
        <v>&lt;time_off:4&gt;0100</v>
      </c>
      <c r="I27" s="26" t="str">
        <f>"&lt;name:"&amp;LEN(Entry!I24)&amp;"&gt;"&amp;Entry!I24</f>
        <v>&lt;name:0&gt;</v>
      </c>
      <c r="J27" s="26" t="str">
        <f>"&lt;QTH:"&amp;LEN(Entry!J24)&amp;"&gt;"&amp;Entry!J24</f>
        <v>&lt;QTH:2&gt;AZ</v>
      </c>
      <c r="K27" s="26" t="str">
        <f>"&lt;notes:"&amp;LEN(Entry!K24)&amp;"&gt;"&amp;Entry!K24</f>
        <v>&lt;notes:0&gt;</v>
      </c>
      <c r="L27" s="28" t="s">
        <v>42</v>
      </c>
    </row>
    <row r="28" spans="1:12" ht="15.75" x14ac:dyDescent="0.25">
      <c r="A28" s="26" t="str">
        <f>"&lt;qso_date:8&gt;"&amp;YEAR(Entry!A25)&amp;IF(MONTH(Entry!A25)&lt;10,"0"&amp;MONTH(Entry!A25),MONTH(Entry!A25))&amp;IF(DAY(Entry!A25)&lt;10,"0"&amp;DAY(Entry!A25),DAY(Entry!A25))</f>
        <v>&lt;qso_date:8&gt;20170405</v>
      </c>
      <c r="B28" s="26" t="str">
        <f>"&lt;time_on:4&gt;"&amp;IF(LEN(Entry!B25)=1,"000"&amp;Entry!B25,IF(LEN(Entry!B25)=2,"00"&amp;Entry!B25,IF(LEN(Entry!B25)=3,"0"&amp;Entry!B25,Entry!B25)))</f>
        <v>&lt;time_on:4&gt;0102</v>
      </c>
      <c r="C28" s="26" t="str">
        <f>"&lt;call:"&amp;LEN(Entry!C25)&amp;"&gt;"&amp;Entry!C25</f>
        <v>&lt;call:4&gt;N5UE</v>
      </c>
      <c r="D28" s="26" t="str">
        <f>"&lt;rst_sent:"&amp;LEN(Entry!D25)&amp;"&gt;"&amp;Entry!D25</f>
        <v>&lt;rst_sent:3&gt;599</v>
      </c>
      <c r="E28" s="26" t="str">
        <f>"&lt;rst_rcvd:"&amp;LEN(Entry!E25)&amp;"&gt;"&amp;Entry!E25</f>
        <v>&lt;rst_rcvd:3&gt;599</v>
      </c>
      <c r="F28" s="26" t="str">
        <f>"&lt;band:"&amp;LEN(Entry!F25)&amp;"&gt;"&amp;Entry!F25</f>
        <v>&lt;band:3&gt;20M</v>
      </c>
      <c r="G28" s="26" t="str">
        <f>"&lt;mode:"&amp;LEN(Entry!G25)&amp;"&gt;"&amp;Entry!G25</f>
        <v>&lt;mode:2&gt;CW</v>
      </c>
      <c r="H28" s="26" t="str">
        <f>"&lt;time_off:4&gt;"&amp;IF(LEN(Entry!H25)=1,"000"&amp;Entry!H25,IF(LEN(Entry!H25)=2,"00"&amp;Entry!H25,IF(LEN(Entry!H25)=3,"0"&amp;Entry!H25,Entry!H25)))</f>
        <v>&lt;time_off:4&gt;0102</v>
      </c>
      <c r="I28" s="26" t="str">
        <f>"&lt;name:"&amp;LEN(Entry!I25)&amp;"&gt;"&amp;Entry!I25</f>
        <v>&lt;name:0&gt;</v>
      </c>
      <c r="J28" s="26" t="str">
        <f>"&lt;QTH:"&amp;LEN(Entry!J25)&amp;"&gt;"&amp;Entry!J25</f>
        <v>&lt;QTH:2&gt;MS</v>
      </c>
      <c r="K28" s="26" t="str">
        <f>"&lt;notes:"&amp;LEN(Entry!K25)&amp;"&gt;"&amp;Entry!K25</f>
        <v>&lt;notes:0&gt;</v>
      </c>
      <c r="L28" s="28" t="s">
        <v>42</v>
      </c>
    </row>
    <row r="29" spans="1:12" ht="15.75" x14ac:dyDescent="0.25">
      <c r="A29" s="26" t="str">
        <f>"&lt;qso_date:8&gt;"&amp;YEAR(Entry!A26)&amp;IF(MONTH(Entry!A26)&lt;10,"0"&amp;MONTH(Entry!A26),MONTH(Entry!A26))&amp;IF(DAY(Entry!A26)&lt;10,"0"&amp;DAY(Entry!A26),DAY(Entry!A26))</f>
        <v>&lt;qso_date:8&gt;20170405</v>
      </c>
      <c r="B29" s="26" t="str">
        <f>"&lt;time_on:4&gt;"&amp;IF(LEN(Entry!B26)=1,"000"&amp;Entry!B26,IF(LEN(Entry!B26)=2,"00"&amp;Entry!B26,IF(LEN(Entry!B26)=3,"0"&amp;Entry!B26,Entry!B26)))</f>
        <v>&lt;time_on:4&gt;0103</v>
      </c>
      <c r="C29" s="26" t="str">
        <f>"&lt;call:"&amp;LEN(Entry!C26)&amp;"&gt;"&amp;Entry!C26</f>
        <v>&lt;call:5&gt;W9DCA</v>
      </c>
      <c r="D29" s="26" t="str">
        <f>"&lt;rst_sent:"&amp;LEN(Entry!D26)&amp;"&gt;"&amp;Entry!D26</f>
        <v>&lt;rst_sent:3&gt;579</v>
      </c>
      <c r="E29" s="26" t="str">
        <f>"&lt;rst_rcvd:"&amp;LEN(Entry!E26)&amp;"&gt;"&amp;Entry!E26</f>
        <v>&lt;rst_rcvd:3&gt;559</v>
      </c>
      <c r="F29" s="26" t="str">
        <f>"&lt;band:"&amp;LEN(Entry!F26)&amp;"&gt;"&amp;Entry!F26</f>
        <v>&lt;band:3&gt;20M</v>
      </c>
      <c r="G29" s="26" t="str">
        <f>"&lt;mode:"&amp;LEN(Entry!G26)&amp;"&gt;"&amp;Entry!G26</f>
        <v>&lt;mode:2&gt;CW</v>
      </c>
      <c r="H29" s="26" t="str">
        <f>"&lt;time_off:4&gt;"&amp;IF(LEN(Entry!H26)=1,"000"&amp;Entry!H26,IF(LEN(Entry!H26)=2,"00"&amp;Entry!H26,IF(LEN(Entry!H26)=3,"0"&amp;Entry!H26,Entry!H26)))</f>
        <v>&lt;time_off:4&gt;0103</v>
      </c>
      <c r="I29" s="26" t="str">
        <f>"&lt;name:"&amp;LEN(Entry!I26)&amp;"&gt;"&amp;Entry!I26</f>
        <v>&lt;name:0&gt;</v>
      </c>
      <c r="J29" s="26" t="str">
        <f>"&lt;QTH:"&amp;LEN(Entry!J26)&amp;"&gt;"&amp;Entry!J26</f>
        <v>&lt;QTH:0&gt;</v>
      </c>
      <c r="K29" s="26" t="str">
        <f>"&lt;notes:"&amp;LEN(Entry!K26)&amp;"&gt;"&amp;Entry!K26</f>
        <v>&lt;notes:0&gt;</v>
      </c>
      <c r="L29" s="28" t="s">
        <v>42</v>
      </c>
    </row>
    <row r="30" spans="1:12" ht="15.75" x14ac:dyDescent="0.25">
      <c r="A30" s="26" t="str">
        <f>"&lt;qso_date:8&gt;"&amp;YEAR(Entry!A27)&amp;IF(MONTH(Entry!A27)&lt;10,"0"&amp;MONTH(Entry!A27),MONTH(Entry!A27))&amp;IF(DAY(Entry!A27)&lt;10,"0"&amp;DAY(Entry!A27),DAY(Entry!A27))</f>
        <v>&lt;qso_date:8&gt;20170405</v>
      </c>
      <c r="B30" s="26" t="str">
        <f>"&lt;time_on:4&gt;"&amp;IF(LEN(Entry!B27)=1,"000"&amp;Entry!B27,IF(LEN(Entry!B27)=2,"00"&amp;Entry!B27,IF(LEN(Entry!B27)=3,"0"&amp;Entry!B27,Entry!B27)))</f>
        <v>&lt;time_on:4&gt;0106</v>
      </c>
      <c r="C30" s="26" t="str">
        <f>"&lt;call:"&amp;LEN(Entry!C27)&amp;"&gt;"&amp;Entry!C27</f>
        <v>&lt;call:5&gt;K4DZR</v>
      </c>
      <c r="D30" s="26" t="str">
        <f>"&lt;rst_sent:"&amp;LEN(Entry!D27)&amp;"&gt;"&amp;Entry!D27</f>
        <v>&lt;rst_sent:3&gt;599</v>
      </c>
      <c r="E30" s="26" t="str">
        <f>"&lt;rst_rcvd:"&amp;LEN(Entry!E27)&amp;"&gt;"&amp;Entry!E27</f>
        <v>&lt;rst_rcvd:3&gt;569</v>
      </c>
      <c r="F30" s="26" t="str">
        <f>"&lt;band:"&amp;LEN(Entry!F27)&amp;"&gt;"&amp;Entry!F27</f>
        <v>&lt;band:3&gt;20M</v>
      </c>
      <c r="G30" s="26" t="str">
        <f>"&lt;mode:"&amp;LEN(Entry!G27)&amp;"&gt;"&amp;Entry!G27</f>
        <v>&lt;mode:2&gt;CW</v>
      </c>
      <c r="H30" s="26" t="str">
        <f>"&lt;time_off:4&gt;"&amp;IF(LEN(Entry!H27)=1,"000"&amp;Entry!H27,IF(LEN(Entry!H27)=2,"00"&amp;Entry!H27,IF(LEN(Entry!H27)=3,"0"&amp;Entry!H27,Entry!H27)))</f>
        <v>&lt;time_off:4&gt;0106</v>
      </c>
      <c r="I30" s="26" t="str">
        <f>"&lt;name:"&amp;LEN(Entry!I27)&amp;"&gt;"&amp;Entry!I27</f>
        <v>&lt;name:0&gt;</v>
      </c>
      <c r="J30" s="26" t="str">
        <f>"&lt;QTH:"&amp;LEN(Entry!J27)&amp;"&gt;"&amp;Entry!J27</f>
        <v>&lt;QTH:2&gt;RI</v>
      </c>
      <c r="K30" s="26" t="str">
        <f>"&lt;notes:"&amp;LEN(Entry!K27)&amp;"&gt;"&amp;Entry!K27</f>
        <v>&lt;notes:0&gt;</v>
      </c>
      <c r="L30" s="28" t="s">
        <v>42</v>
      </c>
    </row>
    <row r="31" spans="1:12" ht="15.75" x14ac:dyDescent="0.25">
      <c r="A31" s="26" t="str">
        <f>"&lt;qso_date:8&gt;"&amp;YEAR(Entry!A28)&amp;IF(MONTH(Entry!A28)&lt;10,"0"&amp;MONTH(Entry!A28),MONTH(Entry!A28))&amp;IF(DAY(Entry!A28)&lt;10,"0"&amp;DAY(Entry!A28),DAY(Entry!A28))</f>
        <v>&lt;qso_date:8&gt;20170405</v>
      </c>
      <c r="B31" s="26" t="str">
        <f>"&lt;time_on:4&gt;"&amp;IF(LEN(Entry!B28)=1,"000"&amp;Entry!B28,IF(LEN(Entry!B28)=2,"00"&amp;Entry!B28,IF(LEN(Entry!B28)=3,"0"&amp;Entry!B28,Entry!B28)))</f>
        <v>&lt;time_on:4&gt;0107</v>
      </c>
      <c r="C31" s="26" t="str">
        <f>"&lt;call:"&amp;LEN(Entry!C28)&amp;"&gt;"&amp;Entry!C28</f>
        <v>&lt;call:5&gt;KC0OW</v>
      </c>
      <c r="D31" s="26" t="str">
        <f>"&lt;rst_sent:"&amp;LEN(Entry!D28)&amp;"&gt;"&amp;Entry!D28</f>
        <v>&lt;rst_sent:3&gt;599</v>
      </c>
      <c r="E31" s="26" t="str">
        <f>"&lt;rst_rcvd:"&amp;LEN(Entry!E28)&amp;"&gt;"&amp;Entry!E28</f>
        <v>&lt;rst_rcvd:3&gt;599</v>
      </c>
      <c r="F31" s="26" t="str">
        <f>"&lt;band:"&amp;LEN(Entry!F28)&amp;"&gt;"&amp;Entry!F28</f>
        <v>&lt;band:3&gt;20M</v>
      </c>
      <c r="G31" s="26" t="str">
        <f>"&lt;mode:"&amp;LEN(Entry!G28)&amp;"&gt;"&amp;Entry!G28</f>
        <v>&lt;mode:2&gt;CW</v>
      </c>
      <c r="H31" s="26" t="str">
        <f>"&lt;time_off:4&gt;"&amp;IF(LEN(Entry!H28)=1,"000"&amp;Entry!H28,IF(LEN(Entry!H28)=2,"00"&amp;Entry!H28,IF(LEN(Entry!H28)=3,"0"&amp;Entry!H28,Entry!H28)))</f>
        <v>&lt;time_off:4&gt;0107</v>
      </c>
      <c r="I31" s="26" t="str">
        <f>"&lt;name:"&amp;LEN(Entry!I28)&amp;"&gt;"&amp;Entry!I28</f>
        <v>&lt;name:0&gt;</v>
      </c>
      <c r="J31" s="26" t="str">
        <f>"&lt;QTH:"&amp;LEN(Entry!J28)&amp;"&gt;"&amp;Entry!J28</f>
        <v>&lt;QTH:0&gt;</v>
      </c>
      <c r="K31" s="26" t="str">
        <f>"&lt;notes:"&amp;LEN(Entry!K28)&amp;"&gt;"&amp;Entry!K28</f>
        <v>&lt;notes:0&gt;</v>
      </c>
      <c r="L31" s="28" t="s">
        <v>42</v>
      </c>
    </row>
    <row r="32" spans="1:12" ht="15.75" x14ac:dyDescent="0.25">
      <c r="A32" s="26" t="str">
        <f>"&lt;qso_date:8&gt;"&amp;YEAR(Entry!A29)&amp;IF(MONTH(Entry!A29)&lt;10,"0"&amp;MONTH(Entry!A29),MONTH(Entry!A29))&amp;IF(DAY(Entry!A29)&lt;10,"0"&amp;DAY(Entry!A29),DAY(Entry!A29))</f>
        <v>&lt;qso_date:8&gt;20170405</v>
      </c>
      <c r="B32" s="26" t="str">
        <f>"&lt;time_on:4&gt;"&amp;IF(LEN(Entry!B29)=1,"000"&amp;Entry!B29,IF(LEN(Entry!B29)=2,"00"&amp;Entry!B29,IF(LEN(Entry!B29)=3,"0"&amp;Entry!B29,Entry!B29)))</f>
        <v>&lt;time_on:4&gt;0108</v>
      </c>
      <c r="C32" s="26" t="str">
        <f>"&lt;call:"&amp;LEN(Entry!C29)&amp;"&gt;"&amp;Entry!C29</f>
        <v>&lt;call:5&gt;W3UUM</v>
      </c>
      <c r="D32" s="26" t="str">
        <f>"&lt;rst_sent:"&amp;LEN(Entry!D29)&amp;"&gt;"&amp;Entry!D29</f>
        <v>&lt;rst_sent:3&gt;599</v>
      </c>
      <c r="E32" s="26" t="str">
        <f>"&lt;rst_rcvd:"&amp;LEN(Entry!E29)&amp;"&gt;"&amp;Entry!E29</f>
        <v>&lt;rst_rcvd:3&gt;599</v>
      </c>
      <c r="F32" s="26" t="str">
        <f>"&lt;band:"&amp;LEN(Entry!F29)&amp;"&gt;"&amp;Entry!F29</f>
        <v>&lt;band:3&gt;20M</v>
      </c>
      <c r="G32" s="26" t="str">
        <f>"&lt;mode:"&amp;LEN(Entry!G29)&amp;"&gt;"&amp;Entry!G29</f>
        <v>&lt;mode:2&gt;CW</v>
      </c>
      <c r="H32" s="26" t="str">
        <f>"&lt;time_off:4&gt;"&amp;IF(LEN(Entry!H29)=1,"000"&amp;Entry!H29,IF(LEN(Entry!H29)=2,"00"&amp;Entry!H29,IF(LEN(Entry!H29)=3,"0"&amp;Entry!H29,Entry!H29)))</f>
        <v>&lt;time_off:4&gt;0108</v>
      </c>
      <c r="I32" s="26" t="str">
        <f>"&lt;name:"&amp;LEN(Entry!I29)&amp;"&gt;"&amp;Entry!I29</f>
        <v>&lt;name:0&gt;</v>
      </c>
      <c r="J32" s="26" t="str">
        <f>"&lt;QTH:"&amp;LEN(Entry!J29)&amp;"&gt;"&amp;Entry!J29</f>
        <v>&lt;QTH:0&gt;</v>
      </c>
      <c r="K32" s="26" t="str">
        <f>"&lt;notes:"&amp;LEN(Entry!K29)&amp;"&gt;"&amp;Entry!K29</f>
        <v>&lt;notes:0&gt;</v>
      </c>
      <c r="L32" s="28" t="s">
        <v>42</v>
      </c>
    </row>
    <row r="33" spans="1:12" ht="15.75" x14ac:dyDescent="0.25">
      <c r="A33" s="26" t="str">
        <f>"&lt;qso_date:8&gt;"&amp;YEAR(Entry!A30)&amp;IF(MONTH(Entry!A30)&lt;10,"0"&amp;MONTH(Entry!A30),MONTH(Entry!A30))&amp;IF(DAY(Entry!A30)&lt;10,"0"&amp;DAY(Entry!A30),DAY(Entry!A30))</f>
        <v>&lt;qso_date:8&gt;20170405</v>
      </c>
      <c r="B33" s="26" t="str">
        <f>"&lt;time_on:4&gt;"&amp;IF(LEN(Entry!B30)=1,"000"&amp;Entry!B30,IF(LEN(Entry!B30)=2,"00"&amp;Entry!B30,IF(LEN(Entry!B30)=3,"0"&amp;Entry!B30,Entry!B30)))</f>
        <v>&lt;time_on:4&gt;0108</v>
      </c>
      <c r="C33" s="26" t="str">
        <f>"&lt;call:"&amp;LEN(Entry!C30)&amp;"&gt;"&amp;Entry!C30</f>
        <v>&lt;call:5&gt;K4TXL</v>
      </c>
      <c r="D33" s="26" t="str">
        <f>"&lt;rst_sent:"&amp;LEN(Entry!D30)&amp;"&gt;"&amp;Entry!D30</f>
        <v>&lt;rst_sent:3&gt;599</v>
      </c>
      <c r="E33" s="26" t="str">
        <f>"&lt;rst_rcvd:"&amp;LEN(Entry!E30)&amp;"&gt;"&amp;Entry!E30</f>
        <v>&lt;rst_rcvd:3&gt;599</v>
      </c>
      <c r="F33" s="26" t="str">
        <f>"&lt;band:"&amp;LEN(Entry!F30)&amp;"&gt;"&amp;Entry!F30</f>
        <v>&lt;band:3&gt;20M</v>
      </c>
      <c r="G33" s="26" t="str">
        <f>"&lt;mode:"&amp;LEN(Entry!G30)&amp;"&gt;"&amp;Entry!G30</f>
        <v>&lt;mode:2&gt;CW</v>
      </c>
      <c r="H33" s="26" t="str">
        <f>"&lt;time_off:4&gt;"&amp;IF(LEN(Entry!H30)=1,"000"&amp;Entry!H30,IF(LEN(Entry!H30)=2,"00"&amp;Entry!H30,IF(LEN(Entry!H30)=3,"0"&amp;Entry!H30,Entry!H30)))</f>
        <v>&lt;time_off:4&gt;0108</v>
      </c>
      <c r="I33" s="26" t="str">
        <f>"&lt;name:"&amp;LEN(Entry!I30)&amp;"&gt;"&amp;Entry!I30</f>
        <v>&lt;name:0&gt;</v>
      </c>
      <c r="J33" s="26" t="str">
        <f>"&lt;QTH:"&amp;LEN(Entry!J30)&amp;"&gt;"&amp;Entry!J30</f>
        <v>&lt;QTH:0&gt;</v>
      </c>
      <c r="K33" s="26" t="str">
        <f>"&lt;notes:"&amp;LEN(Entry!K30)&amp;"&gt;"&amp;Entry!K30</f>
        <v>&lt;notes:0&gt;</v>
      </c>
      <c r="L33" s="28" t="s">
        <v>42</v>
      </c>
    </row>
    <row r="34" spans="1:12" ht="15.75" x14ac:dyDescent="0.25">
      <c r="A34" s="26" t="str">
        <f>"&lt;qso_date:8&gt;"&amp;YEAR(Entry!A31)&amp;IF(MONTH(Entry!A31)&lt;10,"0"&amp;MONTH(Entry!A31),MONTH(Entry!A31))&amp;IF(DAY(Entry!A31)&lt;10,"0"&amp;DAY(Entry!A31),DAY(Entry!A31))</f>
        <v>&lt;qso_date:8&gt;20170405</v>
      </c>
      <c r="B34" s="26" t="str">
        <f>"&lt;time_on:4&gt;"&amp;IF(LEN(Entry!B31)=1,"000"&amp;Entry!B31,IF(LEN(Entry!B31)=2,"00"&amp;Entry!B31,IF(LEN(Entry!B31)=3,"0"&amp;Entry!B31,Entry!B31)))</f>
        <v>&lt;time_on:4&gt;0110</v>
      </c>
      <c r="C34" s="26" t="str">
        <f>"&lt;call:"&amp;LEN(Entry!C31)&amp;"&gt;"&amp;Entry!C31</f>
        <v>&lt;call:6&gt;WA8EQP</v>
      </c>
      <c r="D34" s="26" t="str">
        <f>"&lt;rst_sent:"&amp;LEN(Entry!D31)&amp;"&gt;"&amp;Entry!D31</f>
        <v>&lt;rst_sent:3&gt;599</v>
      </c>
      <c r="E34" s="26" t="str">
        <f>"&lt;rst_rcvd:"&amp;LEN(Entry!E31)&amp;"&gt;"&amp;Entry!E31</f>
        <v>&lt;rst_rcvd:3&gt;599</v>
      </c>
      <c r="F34" s="26" t="str">
        <f>"&lt;band:"&amp;LEN(Entry!F31)&amp;"&gt;"&amp;Entry!F31</f>
        <v>&lt;band:3&gt;20M</v>
      </c>
      <c r="G34" s="26" t="str">
        <f>"&lt;mode:"&amp;LEN(Entry!G31)&amp;"&gt;"&amp;Entry!G31</f>
        <v>&lt;mode:2&gt;CW</v>
      </c>
      <c r="H34" s="26" t="str">
        <f>"&lt;time_off:4&gt;"&amp;IF(LEN(Entry!H31)=1,"000"&amp;Entry!H31,IF(LEN(Entry!H31)=2,"00"&amp;Entry!H31,IF(LEN(Entry!H31)=3,"0"&amp;Entry!H31,Entry!H31)))</f>
        <v>&lt;time_off:4&gt;0110</v>
      </c>
      <c r="I34" s="26" t="str">
        <f>"&lt;name:"&amp;LEN(Entry!I31)&amp;"&gt;"&amp;Entry!I31</f>
        <v>&lt;name:0&gt;</v>
      </c>
      <c r="J34" s="26" t="str">
        <f>"&lt;QTH:"&amp;LEN(Entry!J31)&amp;"&gt;"&amp;Entry!J31</f>
        <v>&lt;QTH:0&gt;</v>
      </c>
      <c r="K34" s="26" t="str">
        <f>"&lt;notes:"&amp;LEN(Entry!K31)&amp;"&gt;"&amp;Entry!K31</f>
        <v>&lt;notes:0&gt;</v>
      </c>
      <c r="L34" s="28" t="s">
        <v>42</v>
      </c>
    </row>
    <row r="35" spans="1:12" ht="15.75" x14ac:dyDescent="0.25">
      <c r="A35" s="26" t="str">
        <f>"&lt;qso_date:8&gt;"&amp;YEAR(Entry!A32)&amp;IF(MONTH(Entry!A32)&lt;10,"0"&amp;MONTH(Entry!A32),MONTH(Entry!A32))&amp;IF(DAY(Entry!A32)&lt;10,"0"&amp;DAY(Entry!A32),DAY(Entry!A32))</f>
        <v>&lt;qso_date:8&gt;20170405</v>
      </c>
      <c r="B35" s="26" t="str">
        <f>"&lt;time_on:4&gt;"&amp;IF(LEN(Entry!B32)=1,"000"&amp;Entry!B32,IF(LEN(Entry!B32)=2,"00"&amp;Entry!B32,IF(LEN(Entry!B32)=3,"0"&amp;Entry!B32,Entry!B32)))</f>
        <v>&lt;time_on:4&gt;0112</v>
      </c>
      <c r="C35" s="26" t="str">
        <f>"&lt;call:"&amp;LEN(Entry!C32)&amp;"&gt;"&amp;Entry!C32</f>
        <v>&lt;call:6&gt;WA9QQI</v>
      </c>
      <c r="D35" s="26" t="str">
        <f>"&lt;rst_sent:"&amp;LEN(Entry!D32)&amp;"&gt;"&amp;Entry!D32</f>
        <v>&lt;rst_sent:3&gt;599</v>
      </c>
      <c r="E35" s="26" t="str">
        <f>"&lt;rst_rcvd:"&amp;LEN(Entry!E32)&amp;"&gt;"&amp;Entry!E32</f>
        <v>&lt;rst_rcvd:3&gt;569</v>
      </c>
      <c r="F35" s="26" t="str">
        <f>"&lt;band:"&amp;LEN(Entry!F32)&amp;"&gt;"&amp;Entry!F32</f>
        <v>&lt;band:3&gt;20M</v>
      </c>
      <c r="G35" s="26" t="str">
        <f>"&lt;mode:"&amp;LEN(Entry!G32)&amp;"&gt;"&amp;Entry!G32</f>
        <v>&lt;mode:2&gt;CW</v>
      </c>
      <c r="H35" s="26" t="str">
        <f>"&lt;time_off:4&gt;"&amp;IF(LEN(Entry!H32)=1,"000"&amp;Entry!H32,IF(LEN(Entry!H32)=2,"00"&amp;Entry!H32,IF(LEN(Entry!H32)=3,"0"&amp;Entry!H32,Entry!H32)))</f>
        <v>&lt;time_off:4&gt;0112</v>
      </c>
      <c r="I35" s="26" t="str">
        <f>"&lt;name:"&amp;LEN(Entry!I32)&amp;"&gt;"&amp;Entry!I32</f>
        <v>&lt;name:0&gt;</v>
      </c>
      <c r="J35" s="26" t="str">
        <f>"&lt;QTH:"&amp;LEN(Entry!J32)&amp;"&gt;"&amp;Entry!J32</f>
        <v>&lt;QTH:0&gt;</v>
      </c>
      <c r="K35" s="26" t="str">
        <f>"&lt;notes:"&amp;LEN(Entry!K32)&amp;"&gt;"&amp;Entry!K32</f>
        <v>&lt;notes:0&gt;</v>
      </c>
      <c r="L35" s="28" t="s">
        <v>42</v>
      </c>
    </row>
    <row r="36" spans="1:12" ht="15.75" x14ac:dyDescent="0.25">
      <c r="A36" s="26" t="str">
        <f>"&lt;qso_date:8&gt;"&amp;YEAR(Entry!A33)&amp;IF(MONTH(Entry!A33)&lt;10,"0"&amp;MONTH(Entry!A33),MONTH(Entry!A33))&amp;IF(DAY(Entry!A33)&lt;10,"0"&amp;DAY(Entry!A33),DAY(Entry!A33))</f>
        <v>&lt;qso_date:8&gt;20170405</v>
      </c>
      <c r="B36" s="26" t="str">
        <f>"&lt;time_on:4&gt;"&amp;IF(LEN(Entry!B33)=1,"000"&amp;Entry!B33,IF(LEN(Entry!B33)=2,"00"&amp;Entry!B33,IF(LEN(Entry!B33)=3,"0"&amp;Entry!B33,Entry!B33)))</f>
        <v>&lt;time_on:4&gt;0114</v>
      </c>
      <c r="C36" s="26" t="str">
        <f>"&lt;call:"&amp;LEN(Entry!C33)&amp;"&gt;"&amp;Entry!C33</f>
        <v>&lt;call:5&gt;K4MQG</v>
      </c>
      <c r="D36" s="26" t="str">
        <f>"&lt;rst_sent:"&amp;LEN(Entry!D33)&amp;"&gt;"&amp;Entry!D33</f>
        <v>&lt;rst_sent:3&gt;579</v>
      </c>
      <c r="E36" s="26" t="str">
        <f>"&lt;rst_rcvd:"&amp;LEN(Entry!E33)&amp;"&gt;"&amp;Entry!E33</f>
        <v>&lt;rst_rcvd:3&gt;559</v>
      </c>
      <c r="F36" s="26" t="str">
        <f>"&lt;band:"&amp;LEN(Entry!F33)&amp;"&gt;"&amp;Entry!F33</f>
        <v>&lt;band:3&gt;20M</v>
      </c>
      <c r="G36" s="26" t="str">
        <f>"&lt;mode:"&amp;LEN(Entry!G33)&amp;"&gt;"&amp;Entry!G33</f>
        <v>&lt;mode:2&gt;CW</v>
      </c>
      <c r="H36" s="26" t="str">
        <f>"&lt;time_off:4&gt;"&amp;IF(LEN(Entry!H33)=1,"000"&amp;Entry!H33,IF(LEN(Entry!H33)=2,"00"&amp;Entry!H33,IF(LEN(Entry!H33)=3,"0"&amp;Entry!H33,Entry!H33)))</f>
        <v>&lt;time_off:4&gt;0114</v>
      </c>
      <c r="I36" s="26" t="str">
        <f>"&lt;name:"&amp;LEN(Entry!I33)&amp;"&gt;"&amp;Entry!I33</f>
        <v>&lt;name:0&gt;</v>
      </c>
      <c r="J36" s="26" t="str">
        <f>"&lt;QTH:"&amp;LEN(Entry!J33)&amp;"&gt;"&amp;Entry!J33</f>
        <v>&lt;QTH:2&gt;SC</v>
      </c>
      <c r="K36" s="26" t="str">
        <f>"&lt;notes:"&amp;LEN(Entry!K33)&amp;"&gt;"&amp;Entry!K33</f>
        <v>&lt;notes:0&gt;</v>
      </c>
      <c r="L36" s="28" t="s">
        <v>42</v>
      </c>
    </row>
    <row r="37" spans="1:12" ht="15.75" x14ac:dyDescent="0.25">
      <c r="A37" s="26" t="str">
        <f>"&lt;qso_date:8&gt;"&amp;YEAR(Entry!A34)&amp;IF(MONTH(Entry!A34)&lt;10,"0"&amp;MONTH(Entry!A34),MONTH(Entry!A34))&amp;IF(DAY(Entry!A34)&lt;10,"0"&amp;DAY(Entry!A34),DAY(Entry!A34))</f>
        <v>&lt;qso_date:8&gt;20170405</v>
      </c>
      <c r="B37" s="26" t="str">
        <f>"&lt;time_on:4&gt;"&amp;IF(LEN(Entry!B34)=1,"000"&amp;Entry!B34,IF(LEN(Entry!B34)=2,"00"&amp;Entry!B34,IF(LEN(Entry!B34)=3,"0"&amp;Entry!B34,Entry!B34)))</f>
        <v>&lt;time_on:4&gt;2103</v>
      </c>
      <c r="C37" s="26" t="str">
        <f>"&lt;call:"&amp;LEN(Entry!C34)&amp;"&gt;"&amp;Entry!C34</f>
        <v>&lt;call:6&gt;E51DWC</v>
      </c>
      <c r="D37" s="26" t="str">
        <f>"&lt;rst_sent:"&amp;LEN(Entry!D34)&amp;"&gt;"&amp;Entry!D34</f>
        <v>&lt;rst_sent:3&gt;599</v>
      </c>
      <c r="E37" s="26" t="str">
        <f>"&lt;rst_rcvd:"&amp;LEN(Entry!E34)&amp;"&gt;"&amp;Entry!E34</f>
        <v>&lt;rst_rcvd:3&gt;599</v>
      </c>
      <c r="F37" s="26" t="str">
        <f>"&lt;band:"&amp;LEN(Entry!F34)&amp;"&gt;"&amp;Entry!F34</f>
        <v>&lt;band:3&gt;15M</v>
      </c>
      <c r="G37" s="26" t="str">
        <f>"&lt;mode:"&amp;LEN(Entry!G34)&amp;"&gt;"&amp;Entry!G34</f>
        <v>&lt;mode:2&gt;CW</v>
      </c>
      <c r="H37" s="26" t="str">
        <f>"&lt;time_off:4&gt;"&amp;IF(LEN(Entry!H34)=1,"000"&amp;Entry!H34,IF(LEN(Entry!H34)=2,"00"&amp;Entry!H34,IF(LEN(Entry!H34)=3,"0"&amp;Entry!H34,Entry!H34)))</f>
        <v>&lt;time_off:4&gt;2103</v>
      </c>
      <c r="I37" s="26" t="str">
        <f>"&lt;name:"&amp;LEN(Entry!I34)&amp;"&gt;"&amp;Entry!I34</f>
        <v>&lt;name:0&gt;</v>
      </c>
      <c r="J37" s="26" t="str">
        <f>"&lt;QTH:"&amp;LEN(Entry!J34)&amp;"&gt;"&amp;Entry!J34</f>
        <v>&lt;QTH:0&gt;</v>
      </c>
      <c r="K37" s="26" t="str">
        <f>"&lt;notes:"&amp;LEN(Entry!K34)&amp;"&gt;"&amp;Entry!K34</f>
        <v>&lt;notes:29&gt;First solar powered QSO.  3W.</v>
      </c>
      <c r="L37" s="28" t="s">
        <v>42</v>
      </c>
    </row>
    <row r="38" spans="1:12" ht="15.75" x14ac:dyDescent="0.25">
      <c r="A38" s="26" t="str">
        <f>"&lt;qso_date:8&gt;"&amp;YEAR(Entry!A35)&amp;IF(MONTH(Entry!A35)&lt;10,"0"&amp;MONTH(Entry!A35),MONTH(Entry!A35))&amp;IF(DAY(Entry!A35)&lt;10,"0"&amp;DAY(Entry!A35),DAY(Entry!A35))</f>
        <v>&lt;qso_date:8&gt;20170405</v>
      </c>
      <c r="B38" s="26" t="str">
        <f>"&lt;time_on:4&gt;"&amp;IF(LEN(Entry!B35)=1,"000"&amp;Entry!B35,IF(LEN(Entry!B35)=2,"00"&amp;Entry!B35,IF(LEN(Entry!B35)=3,"0"&amp;Entry!B35,Entry!B35)))</f>
        <v>&lt;time_on:4&gt;2109</v>
      </c>
      <c r="C38" s="26" t="str">
        <f>"&lt;call:"&amp;LEN(Entry!C35)&amp;"&gt;"&amp;Entry!C35</f>
        <v>&lt;call:5&gt;VE1OP</v>
      </c>
      <c r="D38" s="26" t="str">
        <f>"&lt;rst_sent:"&amp;LEN(Entry!D35)&amp;"&gt;"&amp;Entry!D35</f>
        <v>&lt;rst_sent:3&gt;599</v>
      </c>
      <c r="E38" s="26" t="str">
        <f>"&lt;rst_rcvd:"&amp;LEN(Entry!E35)&amp;"&gt;"&amp;Entry!E35</f>
        <v>&lt;rst_rcvd:3&gt;539</v>
      </c>
      <c r="F38" s="26" t="str">
        <f>"&lt;band:"&amp;LEN(Entry!F35)&amp;"&gt;"&amp;Entry!F35</f>
        <v>&lt;band:3&gt;15M</v>
      </c>
      <c r="G38" s="26" t="str">
        <f>"&lt;mode:"&amp;LEN(Entry!G35)&amp;"&gt;"&amp;Entry!G35</f>
        <v>&lt;mode:2&gt;CW</v>
      </c>
      <c r="H38" s="26" t="str">
        <f>"&lt;time_off:4&gt;"&amp;IF(LEN(Entry!H35)=1,"000"&amp;Entry!H35,IF(LEN(Entry!H35)=2,"00"&amp;Entry!H35,IF(LEN(Entry!H35)=3,"0"&amp;Entry!H35,Entry!H35)))</f>
        <v>&lt;time_off:4&gt;2109</v>
      </c>
      <c r="I38" s="26" t="str">
        <f>"&lt;name:"&amp;LEN(Entry!I35)&amp;"&gt;"&amp;Entry!I35</f>
        <v>&lt;name:5&gt;SCOTT</v>
      </c>
      <c r="J38" s="26" t="str">
        <f>"&lt;QTH:"&amp;LEN(Entry!J35)&amp;"&gt;"&amp;Entry!J35</f>
        <v>&lt;QTH:0&gt;</v>
      </c>
      <c r="K38" s="26" t="str">
        <f>"&lt;notes:"&amp;LEN(Entry!K35)&amp;"&gt;"&amp;Entry!K35</f>
        <v>&lt;notes:20&gt;CQ here to end.  5W.</v>
      </c>
      <c r="L38" s="28" t="s">
        <v>42</v>
      </c>
    </row>
    <row r="39" spans="1:12" ht="15.75" x14ac:dyDescent="0.25">
      <c r="A39" s="26" t="str">
        <f>"&lt;qso_date:8&gt;"&amp;YEAR(Entry!A36)&amp;IF(MONTH(Entry!A36)&lt;10,"0"&amp;MONTH(Entry!A36),MONTH(Entry!A36))&amp;IF(DAY(Entry!A36)&lt;10,"0"&amp;DAY(Entry!A36),DAY(Entry!A36))</f>
        <v>&lt;qso_date:8&gt;20170405</v>
      </c>
      <c r="B39" s="26" t="str">
        <f>"&lt;time_on:4&gt;"&amp;IF(LEN(Entry!B36)=1,"000"&amp;Entry!B36,IF(LEN(Entry!B36)=2,"00"&amp;Entry!B36,IF(LEN(Entry!B36)=3,"0"&amp;Entry!B36,Entry!B36)))</f>
        <v>&lt;time_on:4&gt;2113</v>
      </c>
      <c r="C39" s="26" t="str">
        <f>"&lt;call:"&amp;LEN(Entry!C36)&amp;"&gt;"&amp;Entry!C36</f>
        <v>&lt;call:5&gt;N6PEQ</v>
      </c>
      <c r="D39" s="26" t="str">
        <f>"&lt;rst_sent:"&amp;LEN(Entry!D36)&amp;"&gt;"&amp;Entry!D36</f>
        <v>&lt;rst_sent:3&gt;599</v>
      </c>
      <c r="E39" s="26" t="str">
        <f>"&lt;rst_rcvd:"&amp;LEN(Entry!E36)&amp;"&gt;"&amp;Entry!E36</f>
        <v>&lt;rst_rcvd:3&gt;579</v>
      </c>
      <c r="F39" s="26" t="str">
        <f>"&lt;band:"&amp;LEN(Entry!F36)&amp;"&gt;"&amp;Entry!F36</f>
        <v>&lt;band:3&gt;15M</v>
      </c>
      <c r="G39" s="26" t="str">
        <f>"&lt;mode:"&amp;LEN(Entry!G36)&amp;"&gt;"&amp;Entry!G36</f>
        <v>&lt;mode:2&gt;CW</v>
      </c>
      <c r="H39" s="26" t="str">
        <f>"&lt;time_off:4&gt;"&amp;IF(LEN(Entry!H36)=1,"000"&amp;Entry!H36,IF(LEN(Entry!H36)=2,"00"&amp;Entry!H36,IF(LEN(Entry!H36)=3,"0"&amp;Entry!H36,Entry!H36)))</f>
        <v>&lt;time_off:4&gt;2113</v>
      </c>
      <c r="I39" s="26" t="str">
        <f>"&lt;name:"&amp;LEN(Entry!I36)&amp;"&gt;"&amp;Entry!I36</f>
        <v>&lt;name:0&gt;</v>
      </c>
      <c r="J39" s="26" t="str">
        <f>"&lt;QTH:"&amp;LEN(Entry!J36)&amp;"&gt;"&amp;Entry!J36</f>
        <v>&lt;QTH:2&gt;CA</v>
      </c>
      <c r="K39" s="26" t="str">
        <f>"&lt;notes:"&amp;LEN(Entry!K36)&amp;"&gt;"&amp;Entry!K36</f>
        <v>&lt;notes:0&gt;</v>
      </c>
      <c r="L39" s="28" t="s">
        <v>42</v>
      </c>
    </row>
    <row r="40" spans="1:12" ht="15.75" x14ac:dyDescent="0.25">
      <c r="A40" s="26" t="str">
        <f>"&lt;qso_date:8&gt;"&amp;YEAR(Entry!A37)&amp;IF(MONTH(Entry!A37)&lt;10,"0"&amp;MONTH(Entry!A37),MONTH(Entry!A37))&amp;IF(DAY(Entry!A37)&lt;10,"0"&amp;DAY(Entry!A37),DAY(Entry!A37))</f>
        <v>&lt;qso_date:8&gt;20170405</v>
      </c>
      <c r="B40" s="26" t="str">
        <f>"&lt;time_on:4&gt;"&amp;IF(LEN(Entry!B37)=1,"000"&amp;Entry!B37,IF(LEN(Entry!B37)=2,"00"&amp;Entry!B37,IF(LEN(Entry!B37)=3,"0"&amp;Entry!B37,Entry!B37)))</f>
        <v>&lt;time_on:4&gt;2116</v>
      </c>
      <c r="C40" s="26" t="str">
        <f>"&lt;call:"&amp;LEN(Entry!C37)&amp;"&gt;"&amp;Entry!C37</f>
        <v>&lt;call:5&gt;W4ACM</v>
      </c>
      <c r="D40" s="26" t="str">
        <f>"&lt;rst_sent:"&amp;LEN(Entry!D37)&amp;"&gt;"&amp;Entry!D37</f>
        <v>&lt;rst_sent:3&gt;579</v>
      </c>
      <c r="E40" s="26" t="str">
        <f>"&lt;rst_rcvd:"&amp;LEN(Entry!E37)&amp;"&gt;"&amp;Entry!E37</f>
        <v>&lt;rst_rcvd:3&gt;599</v>
      </c>
      <c r="F40" s="26" t="str">
        <f>"&lt;band:"&amp;LEN(Entry!F37)&amp;"&gt;"&amp;Entry!F37</f>
        <v>&lt;band:3&gt;15M</v>
      </c>
      <c r="G40" s="26" t="str">
        <f>"&lt;mode:"&amp;LEN(Entry!G37)&amp;"&gt;"&amp;Entry!G37</f>
        <v>&lt;mode:2&gt;CW</v>
      </c>
      <c r="H40" s="26" t="str">
        <f>"&lt;time_off:4&gt;"&amp;IF(LEN(Entry!H37)=1,"000"&amp;Entry!H37,IF(LEN(Entry!H37)=2,"00"&amp;Entry!H37,IF(LEN(Entry!H37)=3,"0"&amp;Entry!H37,Entry!H37)))</f>
        <v>&lt;time_off:4&gt;2116</v>
      </c>
      <c r="I40" s="26" t="str">
        <f>"&lt;name:"&amp;LEN(Entry!I37)&amp;"&gt;"&amp;Entry!I37</f>
        <v>&lt;name:0&gt;</v>
      </c>
      <c r="J40" s="26" t="str">
        <f>"&lt;QTH:"&amp;LEN(Entry!J37)&amp;"&gt;"&amp;Entry!J37</f>
        <v>&lt;QTH:0&gt;</v>
      </c>
      <c r="K40" s="26" t="str">
        <f>"&lt;notes:"&amp;LEN(Entry!K37)&amp;"&gt;"&amp;Entry!K37</f>
        <v>&lt;notes:0&gt;</v>
      </c>
      <c r="L40" s="28" t="s">
        <v>42</v>
      </c>
    </row>
    <row r="41" spans="1:12" ht="15.75" x14ac:dyDescent="0.25">
      <c r="A41" s="26" t="str">
        <f>"&lt;qso_date:8&gt;"&amp;YEAR(Entry!A38)&amp;IF(MONTH(Entry!A38)&lt;10,"0"&amp;MONTH(Entry!A38),MONTH(Entry!A38))&amp;IF(DAY(Entry!A38)&lt;10,"0"&amp;DAY(Entry!A38),DAY(Entry!A38))</f>
        <v>&lt;qso_date:8&gt;20170405</v>
      </c>
      <c r="B41" s="26" t="str">
        <f>"&lt;time_on:4&gt;"&amp;IF(LEN(Entry!B38)=1,"000"&amp;Entry!B38,IF(LEN(Entry!B38)=2,"00"&amp;Entry!B38,IF(LEN(Entry!B38)=3,"0"&amp;Entry!B38,Entry!B38)))</f>
        <v>&lt;time_on:4&gt;2118</v>
      </c>
      <c r="C41" s="26" t="str">
        <f>"&lt;call:"&amp;LEN(Entry!C38)&amp;"&gt;"&amp;Entry!C38</f>
        <v>&lt;call:4&gt;K9AW</v>
      </c>
      <c r="D41" s="26" t="str">
        <f>"&lt;rst_sent:"&amp;LEN(Entry!D38)&amp;"&gt;"&amp;Entry!D38</f>
        <v>&lt;rst_sent:3&gt;579</v>
      </c>
      <c r="E41" s="26" t="str">
        <f>"&lt;rst_rcvd:"&amp;LEN(Entry!E38)&amp;"&gt;"&amp;Entry!E38</f>
        <v>&lt;rst_rcvd:3&gt;559</v>
      </c>
      <c r="F41" s="26" t="str">
        <f>"&lt;band:"&amp;LEN(Entry!F38)&amp;"&gt;"&amp;Entry!F38</f>
        <v>&lt;band:3&gt;15M</v>
      </c>
      <c r="G41" s="26" t="str">
        <f>"&lt;mode:"&amp;LEN(Entry!G38)&amp;"&gt;"&amp;Entry!G38</f>
        <v>&lt;mode:2&gt;CW</v>
      </c>
      <c r="H41" s="26" t="str">
        <f>"&lt;time_off:4&gt;"&amp;IF(LEN(Entry!H38)=1,"000"&amp;Entry!H38,IF(LEN(Entry!H38)=2,"00"&amp;Entry!H38,IF(LEN(Entry!H38)=3,"0"&amp;Entry!H38,Entry!H38)))</f>
        <v>&lt;time_off:4&gt;2118</v>
      </c>
      <c r="I41" s="26" t="str">
        <f>"&lt;name:"&amp;LEN(Entry!I38)&amp;"&gt;"&amp;Entry!I38</f>
        <v>&lt;name:4&gt;GARY</v>
      </c>
      <c r="J41" s="26" t="str">
        <f>"&lt;QTH:"&amp;LEN(Entry!J38)&amp;"&gt;"&amp;Entry!J38</f>
        <v>&lt;QTH:0&gt;</v>
      </c>
      <c r="K41" s="26" t="str">
        <f>"&lt;notes:"&amp;LEN(Entry!K38)&amp;"&gt;"&amp;Entry!K38</f>
        <v>&lt;notes:0&gt;</v>
      </c>
      <c r="L41" s="28" t="s">
        <v>42</v>
      </c>
    </row>
    <row r="42" spans="1:12" ht="15.75" x14ac:dyDescent="0.25">
      <c r="A42" s="26" t="str">
        <f>"&lt;qso_date:8&gt;"&amp;YEAR(Entry!A39)&amp;IF(MONTH(Entry!A39)&lt;10,"0"&amp;MONTH(Entry!A39),MONTH(Entry!A39))&amp;IF(DAY(Entry!A39)&lt;10,"0"&amp;DAY(Entry!A39),DAY(Entry!A39))</f>
        <v>&lt;qso_date:8&gt;20170405</v>
      </c>
      <c r="B42" s="26" t="str">
        <f>"&lt;time_on:4&gt;"&amp;IF(LEN(Entry!B39)=1,"000"&amp;Entry!B39,IF(LEN(Entry!B39)=2,"00"&amp;Entry!B39,IF(LEN(Entry!B39)=3,"0"&amp;Entry!B39,Entry!B39)))</f>
        <v>&lt;time_on:4&gt;2121</v>
      </c>
      <c r="C42" s="26" t="str">
        <f>"&lt;call:"&amp;LEN(Entry!C39)&amp;"&gt;"&amp;Entry!C39</f>
        <v>&lt;call:5&gt;W9DCA</v>
      </c>
      <c r="D42" s="26" t="str">
        <f>"&lt;rst_sent:"&amp;LEN(Entry!D39)&amp;"&gt;"&amp;Entry!D39</f>
        <v>&lt;rst_sent:3&gt;579</v>
      </c>
      <c r="E42" s="26" t="str">
        <f>"&lt;rst_rcvd:"&amp;LEN(Entry!E39)&amp;"&gt;"&amp;Entry!E39</f>
        <v>&lt;rst_rcvd:3&gt;559</v>
      </c>
      <c r="F42" s="26" t="str">
        <f>"&lt;band:"&amp;LEN(Entry!F39)&amp;"&gt;"&amp;Entry!F39</f>
        <v>&lt;band:3&gt;15M</v>
      </c>
      <c r="G42" s="26" t="str">
        <f>"&lt;mode:"&amp;LEN(Entry!G39)&amp;"&gt;"&amp;Entry!G39</f>
        <v>&lt;mode:2&gt;CW</v>
      </c>
      <c r="H42" s="26" t="str">
        <f>"&lt;time_off:4&gt;"&amp;IF(LEN(Entry!H39)=1,"000"&amp;Entry!H39,IF(LEN(Entry!H39)=2,"00"&amp;Entry!H39,IF(LEN(Entry!H39)=3,"0"&amp;Entry!H39,Entry!H39)))</f>
        <v>&lt;time_off:4&gt;2121</v>
      </c>
      <c r="I42" s="26" t="str">
        <f>"&lt;name:"&amp;LEN(Entry!I39)&amp;"&gt;"&amp;Entry!I39</f>
        <v>&lt;name:0&gt;</v>
      </c>
      <c r="J42" s="26" t="str">
        <f>"&lt;QTH:"&amp;LEN(Entry!J39)&amp;"&gt;"&amp;Entry!J39</f>
        <v>&lt;QTH:0&gt;</v>
      </c>
      <c r="K42" s="26" t="str">
        <f>"&lt;notes:"&amp;LEN(Entry!K39)&amp;"&gt;"&amp;Entry!K39</f>
        <v>&lt;notes:0&gt;</v>
      </c>
      <c r="L42" s="28" t="s">
        <v>42</v>
      </c>
    </row>
    <row r="43" spans="1:12" ht="15.75" x14ac:dyDescent="0.25">
      <c r="A43" s="26" t="str">
        <f>"&lt;qso_date:8&gt;"&amp;YEAR(Entry!A40)&amp;IF(MONTH(Entry!A40)&lt;10,"0"&amp;MONTH(Entry!A40),MONTH(Entry!A40))&amp;IF(DAY(Entry!A40)&lt;10,"0"&amp;DAY(Entry!A40),DAY(Entry!A40))</f>
        <v>&lt;qso_date:8&gt;20170405</v>
      </c>
      <c r="B43" s="26" t="str">
        <f>"&lt;time_on:4&gt;"&amp;IF(LEN(Entry!B40)=1,"000"&amp;Entry!B40,IF(LEN(Entry!B40)=2,"00"&amp;Entry!B40,IF(LEN(Entry!B40)=3,"0"&amp;Entry!B40,Entry!B40)))</f>
        <v>&lt;time_on:4&gt;2122</v>
      </c>
      <c r="C43" s="26" t="str">
        <f>"&lt;call:"&amp;LEN(Entry!C40)&amp;"&gt;"&amp;Entry!C40</f>
        <v>&lt;call:4&gt;N2BJ</v>
      </c>
      <c r="D43" s="26" t="str">
        <f>"&lt;rst_sent:"&amp;LEN(Entry!D40)&amp;"&gt;"&amp;Entry!D40</f>
        <v>&lt;rst_sent:3&gt;579</v>
      </c>
      <c r="E43" s="26" t="str">
        <f>"&lt;rst_rcvd:"&amp;LEN(Entry!E40)&amp;"&gt;"&amp;Entry!E40</f>
        <v>&lt;rst_rcvd:3&gt;599</v>
      </c>
      <c r="F43" s="26" t="str">
        <f>"&lt;band:"&amp;LEN(Entry!F40)&amp;"&gt;"&amp;Entry!F40</f>
        <v>&lt;band:3&gt;15M</v>
      </c>
      <c r="G43" s="26" t="str">
        <f>"&lt;mode:"&amp;LEN(Entry!G40)&amp;"&gt;"&amp;Entry!G40</f>
        <v>&lt;mode:2&gt;CW</v>
      </c>
      <c r="H43" s="26" t="str">
        <f>"&lt;time_off:4&gt;"&amp;IF(LEN(Entry!H40)=1,"000"&amp;Entry!H40,IF(LEN(Entry!H40)=2,"00"&amp;Entry!H40,IF(LEN(Entry!H40)=3,"0"&amp;Entry!H40,Entry!H40)))</f>
        <v>&lt;time_off:4&gt;2122</v>
      </c>
      <c r="I43" s="26" t="str">
        <f>"&lt;name:"&amp;LEN(Entry!I40)&amp;"&gt;"&amp;Entry!I40</f>
        <v>&lt;name:0&gt;</v>
      </c>
      <c r="J43" s="26" t="str">
        <f>"&lt;QTH:"&amp;LEN(Entry!J40)&amp;"&gt;"&amp;Entry!J40</f>
        <v>&lt;QTH:0&gt;</v>
      </c>
      <c r="K43" s="26" t="str">
        <f>"&lt;notes:"&amp;LEN(Entry!K40)&amp;"&gt;"&amp;Entry!K40</f>
        <v>&lt;notes:0&gt;</v>
      </c>
      <c r="L43" s="28" t="s">
        <v>42</v>
      </c>
    </row>
    <row r="44" spans="1:12" ht="15.75" x14ac:dyDescent="0.25">
      <c r="A44" s="26" t="str">
        <f>"&lt;qso_date:8&gt;"&amp;YEAR(Entry!A41)&amp;IF(MONTH(Entry!A41)&lt;10,"0"&amp;MONTH(Entry!A41),MONTH(Entry!A41))&amp;IF(DAY(Entry!A41)&lt;10,"0"&amp;DAY(Entry!A41),DAY(Entry!A41))</f>
        <v>&lt;qso_date:8&gt;20170405</v>
      </c>
      <c r="B44" s="26" t="str">
        <f>"&lt;time_on:4&gt;"&amp;IF(LEN(Entry!B41)=1,"000"&amp;Entry!B41,IF(LEN(Entry!B41)=2,"00"&amp;Entry!B41,IF(LEN(Entry!B41)=3,"0"&amp;Entry!B41,Entry!B41)))</f>
        <v>&lt;time_on:4&gt;2123</v>
      </c>
      <c r="C44" s="26" t="str">
        <f>"&lt;call:"&amp;LEN(Entry!C41)&amp;"&gt;"&amp;Entry!C41</f>
        <v>&lt;call:5&gt;N0IRM</v>
      </c>
      <c r="D44" s="26" t="str">
        <f>"&lt;rst_sent:"&amp;LEN(Entry!D41)&amp;"&gt;"&amp;Entry!D41</f>
        <v>&lt;rst_sent:3&gt;559</v>
      </c>
      <c r="E44" s="26" t="str">
        <f>"&lt;rst_rcvd:"&amp;LEN(Entry!E41)&amp;"&gt;"&amp;Entry!E41</f>
        <v>&lt;rst_rcvd:3&gt;599</v>
      </c>
      <c r="F44" s="26" t="str">
        <f>"&lt;band:"&amp;LEN(Entry!F41)&amp;"&gt;"&amp;Entry!F41</f>
        <v>&lt;band:3&gt;15M</v>
      </c>
      <c r="G44" s="26" t="str">
        <f>"&lt;mode:"&amp;LEN(Entry!G41)&amp;"&gt;"&amp;Entry!G41</f>
        <v>&lt;mode:2&gt;CW</v>
      </c>
      <c r="H44" s="26" t="str">
        <f>"&lt;time_off:4&gt;"&amp;IF(LEN(Entry!H41)=1,"000"&amp;Entry!H41,IF(LEN(Entry!H41)=2,"00"&amp;Entry!H41,IF(LEN(Entry!H41)=3,"0"&amp;Entry!H41,Entry!H41)))</f>
        <v>&lt;time_off:4&gt;2123</v>
      </c>
      <c r="I44" s="26" t="str">
        <f>"&lt;name:"&amp;LEN(Entry!I41)&amp;"&gt;"&amp;Entry!I41</f>
        <v>&lt;name:0&gt;</v>
      </c>
      <c r="J44" s="26" t="str">
        <f>"&lt;QTH:"&amp;LEN(Entry!J41)&amp;"&gt;"&amp;Entry!J41</f>
        <v>&lt;QTH:0&gt;</v>
      </c>
      <c r="K44" s="26" t="str">
        <f>"&lt;notes:"&amp;LEN(Entry!K41)&amp;"&gt;"&amp;Entry!K41</f>
        <v>&lt;notes:0&gt;</v>
      </c>
      <c r="L44" s="28" t="s">
        <v>42</v>
      </c>
    </row>
    <row r="45" spans="1:12" ht="15.75" x14ac:dyDescent="0.25">
      <c r="A45" s="26" t="str">
        <f>"&lt;qso_date:8&gt;"&amp;YEAR(Entry!A42)&amp;IF(MONTH(Entry!A42)&lt;10,"0"&amp;MONTH(Entry!A42),MONTH(Entry!A42))&amp;IF(DAY(Entry!A42)&lt;10,"0"&amp;DAY(Entry!A42),DAY(Entry!A42))</f>
        <v>&lt;qso_date:8&gt;20170405</v>
      </c>
      <c r="B45" s="26" t="str">
        <f>"&lt;time_on:4&gt;"&amp;IF(LEN(Entry!B42)=1,"000"&amp;Entry!B42,IF(LEN(Entry!B42)=2,"00"&amp;Entry!B42,IF(LEN(Entry!B42)=3,"0"&amp;Entry!B42,Entry!B42)))</f>
        <v>&lt;time_on:4&gt;2123</v>
      </c>
      <c r="C45" s="26" t="str">
        <f>"&lt;call:"&amp;LEN(Entry!C42)&amp;"&gt;"&amp;Entry!C42</f>
        <v>&lt;call:4&gt;WN4N</v>
      </c>
      <c r="D45" s="26" t="str">
        <f>"&lt;rst_sent:"&amp;LEN(Entry!D42)&amp;"&gt;"&amp;Entry!D42</f>
        <v>&lt;rst_sent:3&gt;569</v>
      </c>
      <c r="E45" s="26" t="str">
        <f>"&lt;rst_rcvd:"&amp;LEN(Entry!E42)&amp;"&gt;"&amp;Entry!E42</f>
        <v>&lt;rst_rcvd:3&gt;569</v>
      </c>
      <c r="F45" s="26" t="str">
        <f>"&lt;band:"&amp;LEN(Entry!F42)&amp;"&gt;"&amp;Entry!F42</f>
        <v>&lt;band:3&gt;15M</v>
      </c>
      <c r="G45" s="26" t="str">
        <f>"&lt;mode:"&amp;LEN(Entry!G42)&amp;"&gt;"&amp;Entry!G42</f>
        <v>&lt;mode:2&gt;CW</v>
      </c>
      <c r="H45" s="26" t="str">
        <f>"&lt;time_off:4&gt;"&amp;IF(LEN(Entry!H42)=1,"000"&amp;Entry!H42,IF(LEN(Entry!H42)=2,"00"&amp;Entry!H42,IF(LEN(Entry!H42)=3,"0"&amp;Entry!H42,Entry!H42)))</f>
        <v>&lt;time_off:4&gt;2123</v>
      </c>
      <c r="I45" s="26" t="str">
        <f>"&lt;name:"&amp;LEN(Entry!I42)&amp;"&gt;"&amp;Entry!I42</f>
        <v>&lt;name:0&gt;</v>
      </c>
      <c r="J45" s="26" t="str">
        <f>"&lt;QTH:"&amp;LEN(Entry!J42)&amp;"&gt;"&amp;Entry!J42</f>
        <v>&lt;QTH:0&gt;</v>
      </c>
      <c r="K45" s="26" t="str">
        <f>"&lt;notes:"&amp;LEN(Entry!K42)&amp;"&gt;"&amp;Entry!K42</f>
        <v>&lt;notes:0&gt;</v>
      </c>
      <c r="L45" s="28" t="s">
        <v>42</v>
      </c>
    </row>
    <row r="46" spans="1:12" ht="15.75" x14ac:dyDescent="0.25">
      <c r="A46" s="26" t="str">
        <f>"&lt;qso_date:8&gt;"&amp;YEAR(Entry!A43)&amp;IF(MONTH(Entry!A43)&lt;10,"0"&amp;MONTH(Entry!A43),MONTH(Entry!A43))&amp;IF(DAY(Entry!A43)&lt;10,"0"&amp;DAY(Entry!A43),DAY(Entry!A43))</f>
        <v>&lt;qso_date:8&gt;20170405</v>
      </c>
      <c r="B46" s="26" t="str">
        <f>"&lt;time_on:4&gt;"&amp;IF(LEN(Entry!B43)=1,"000"&amp;Entry!B43,IF(LEN(Entry!B43)=2,"00"&amp;Entry!B43,IF(LEN(Entry!B43)=3,"0"&amp;Entry!B43,Entry!B43)))</f>
        <v>&lt;time_on:4&gt;2124</v>
      </c>
      <c r="C46" s="26" t="str">
        <f>"&lt;call:"&amp;LEN(Entry!C43)&amp;"&gt;"&amp;Entry!C43</f>
        <v>&lt;call:4&gt;N6RV</v>
      </c>
      <c r="D46" s="26" t="str">
        <f>"&lt;rst_sent:"&amp;LEN(Entry!D43)&amp;"&gt;"&amp;Entry!D43</f>
        <v>&lt;rst_sent:3&gt;579</v>
      </c>
      <c r="E46" s="26" t="str">
        <f>"&lt;rst_rcvd:"&amp;LEN(Entry!E43)&amp;"&gt;"&amp;Entry!E43</f>
        <v>&lt;rst_rcvd:3&gt;579</v>
      </c>
      <c r="F46" s="26" t="str">
        <f>"&lt;band:"&amp;LEN(Entry!F43)&amp;"&gt;"&amp;Entry!F43</f>
        <v>&lt;band:3&gt;15M</v>
      </c>
      <c r="G46" s="26" t="str">
        <f>"&lt;mode:"&amp;LEN(Entry!G43)&amp;"&gt;"&amp;Entry!G43</f>
        <v>&lt;mode:2&gt;CW</v>
      </c>
      <c r="H46" s="26" t="str">
        <f>"&lt;time_off:4&gt;"&amp;IF(LEN(Entry!H43)=1,"000"&amp;Entry!H43,IF(LEN(Entry!H43)=2,"00"&amp;Entry!H43,IF(LEN(Entry!H43)=3,"0"&amp;Entry!H43,Entry!H43)))</f>
        <v>&lt;time_off:4&gt;2124</v>
      </c>
      <c r="I46" s="26" t="str">
        <f>"&lt;name:"&amp;LEN(Entry!I43)&amp;"&gt;"&amp;Entry!I43</f>
        <v>&lt;name:0&gt;</v>
      </c>
      <c r="J46" s="26" t="str">
        <f>"&lt;QTH:"&amp;LEN(Entry!J43)&amp;"&gt;"&amp;Entry!J43</f>
        <v>&lt;QTH:0&gt;</v>
      </c>
      <c r="K46" s="26" t="str">
        <f>"&lt;notes:"&amp;LEN(Entry!K43)&amp;"&gt;"&amp;Entry!K43</f>
        <v>&lt;notes:0&gt;</v>
      </c>
      <c r="L46" s="28" t="s">
        <v>42</v>
      </c>
    </row>
    <row r="47" spans="1:12" ht="15.75" x14ac:dyDescent="0.25">
      <c r="A47" s="26" t="str">
        <f>"&lt;qso_date:8&gt;"&amp;YEAR(Entry!A44)&amp;IF(MONTH(Entry!A44)&lt;10,"0"&amp;MONTH(Entry!A44),MONTH(Entry!A44))&amp;IF(DAY(Entry!A44)&lt;10,"0"&amp;DAY(Entry!A44),DAY(Entry!A44))</f>
        <v>&lt;qso_date:8&gt;20170405</v>
      </c>
      <c r="B47" s="26" t="str">
        <f>"&lt;time_on:4&gt;"&amp;IF(LEN(Entry!B44)=1,"000"&amp;Entry!B44,IF(LEN(Entry!B44)=2,"00"&amp;Entry!B44,IF(LEN(Entry!B44)=3,"0"&amp;Entry!B44,Entry!B44)))</f>
        <v>&lt;time_on:4&gt;2125</v>
      </c>
      <c r="C47" s="26" t="str">
        <f>"&lt;call:"&amp;LEN(Entry!C44)&amp;"&gt;"&amp;Entry!C44</f>
        <v>&lt;call:4&gt;N2MM</v>
      </c>
      <c r="D47" s="26" t="str">
        <f>"&lt;rst_sent:"&amp;LEN(Entry!D44)&amp;"&gt;"&amp;Entry!D44</f>
        <v>&lt;rst_sent:3&gt;559</v>
      </c>
      <c r="E47" s="26" t="str">
        <f>"&lt;rst_rcvd:"&amp;LEN(Entry!E44)&amp;"&gt;"&amp;Entry!E44</f>
        <v>&lt;rst_rcvd:3&gt;559</v>
      </c>
      <c r="F47" s="26" t="str">
        <f>"&lt;band:"&amp;LEN(Entry!F44)&amp;"&gt;"&amp;Entry!F44</f>
        <v>&lt;band:3&gt;15M</v>
      </c>
      <c r="G47" s="26" t="str">
        <f>"&lt;mode:"&amp;LEN(Entry!G44)&amp;"&gt;"&amp;Entry!G44</f>
        <v>&lt;mode:2&gt;CW</v>
      </c>
      <c r="H47" s="26" t="str">
        <f>"&lt;time_off:4&gt;"&amp;IF(LEN(Entry!H44)=1,"000"&amp;Entry!H44,IF(LEN(Entry!H44)=2,"00"&amp;Entry!H44,IF(LEN(Entry!H44)=3,"0"&amp;Entry!H44,Entry!H44)))</f>
        <v>&lt;time_off:4&gt;2125</v>
      </c>
      <c r="I47" s="26" t="str">
        <f>"&lt;name:"&amp;LEN(Entry!I44)&amp;"&gt;"&amp;Entry!I44</f>
        <v>&lt;name:0&gt;</v>
      </c>
      <c r="J47" s="26" t="str">
        <f>"&lt;QTH:"&amp;LEN(Entry!J44)&amp;"&gt;"&amp;Entry!J44</f>
        <v>&lt;QTH:0&gt;</v>
      </c>
      <c r="K47" s="26" t="str">
        <f>"&lt;notes:"&amp;LEN(Entry!K44)&amp;"&gt;"&amp;Entry!K44</f>
        <v>&lt;notes:0&gt;</v>
      </c>
      <c r="L47" s="28" t="s">
        <v>42</v>
      </c>
    </row>
    <row r="48" spans="1:12" ht="15.75" x14ac:dyDescent="0.25">
      <c r="A48" s="26" t="str">
        <f>"&lt;qso_date:8&gt;"&amp;YEAR(Entry!A45)&amp;IF(MONTH(Entry!A45)&lt;10,"0"&amp;MONTH(Entry!A45),MONTH(Entry!A45))&amp;IF(DAY(Entry!A45)&lt;10,"0"&amp;DAY(Entry!A45),DAY(Entry!A45))</f>
        <v>&lt;qso_date:8&gt;20170405</v>
      </c>
      <c r="B48" s="26" t="str">
        <f>"&lt;time_on:4&gt;"&amp;IF(LEN(Entry!B45)=1,"000"&amp;Entry!B45,IF(LEN(Entry!B45)=2,"00"&amp;Entry!B45,IF(LEN(Entry!B45)=3,"0"&amp;Entry!B45,Entry!B45)))</f>
        <v>&lt;time_on:4&gt;2125</v>
      </c>
      <c r="C48" s="26" t="str">
        <f>"&lt;call:"&amp;LEN(Entry!C45)&amp;"&gt;"&amp;Entry!C45</f>
        <v>&lt;call:5&gt;CX7SS</v>
      </c>
      <c r="D48" s="26" t="str">
        <f>"&lt;rst_sent:"&amp;LEN(Entry!D45)&amp;"&gt;"&amp;Entry!D45</f>
        <v>&lt;rst_sent:3&gt;579</v>
      </c>
      <c r="E48" s="26" t="str">
        <f>"&lt;rst_rcvd:"&amp;LEN(Entry!E45)&amp;"&gt;"&amp;Entry!E45</f>
        <v>&lt;rst_rcvd:3&gt;599</v>
      </c>
      <c r="F48" s="26" t="str">
        <f>"&lt;band:"&amp;LEN(Entry!F45)&amp;"&gt;"&amp;Entry!F45</f>
        <v>&lt;band:3&gt;15M</v>
      </c>
      <c r="G48" s="26" t="str">
        <f>"&lt;mode:"&amp;LEN(Entry!G45)&amp;"&gt;"&amp;Entry!G45</f>
        <v>&lt;mode:2&gt;CW</v>
      </c>
      <c r="H48" s="26" t="str">
        <f>"&lt;time_off:4&gt;"&amp;IF(LEN(Entry!H45)=1,"000"&amp;Entry!H45,IF(LEN(Entry!H45)=2,"00"&amp;Entry!H45,IF(LEN(Entry!H45)=3,"0"&amp;Entry!H45,Entry!H45)))</f>
        <v>&lt;time_off:4&gt;2125</v>
      </c>
      <c r="I48" s="26" t="str">
        <f>"&lt;name:"&amp;LEN(Entry!I45)&amp;"&gt;"&amp;Entry!I45</f>
        <v>&lt;name:0&gt;</v>
      </c>
      <c r="J48" s="26" t="str">
        <f>"&lt;QTH:"&amp;LEN(Entry!J45)&amp;"&gt;"&amp;Entry!J45</f>
        <v>&lt;QTH:0&gt;</v>
      </c>
      <c r="K48" s="26" t="str">
        <f>"&lt;notes:"&amp;LEN(Entry!K45)&amp;"&gt;"&amp;Entry!K45</f>
        <v>&lt;notes:0&gt;</v>
      </c>
      <c r="L48" s="28" t="s">
        <v>42</v>
      </c>
    </row>
    <row r="49" spans="1:12" ht="15.75" x14ac:dyDescent="0.25">
      <c r="A49" s="26" t="str">
        <f>"&lt;qso_date:8&gt;"&amp;YEAR(Entry!A46)&amp;IF(MONTH(Entry!A46)&lt;10,"0"&amp;MONTH(Entry!A46),MONTH(Entry!A46))&amp;IF(DAY(Entry!A46)&lt;10,"0"&amp;DAY(Entry!A46),DAY(Entry!A46))</f>
        <v>&lt;qso_date:8&gt;20170405</v>
      </c>
      <c r="B49" s="26" t="str">
        <f>"&lt;time_on:4&gt;"&amp;IF(LEN(Entry!B46)=1,"000"&amp;Entry!B46,IF(LEN(Entry!B46)=2,"00"&amp;Entry!B46,IF(LEN(Entry!B46)=3,"0"&amp;Entry!B46,Entry!B46)))</f>
        <v>&lt;time_on:4&gt;2126</v>
      </c>
      <c r="C49" s="26" t="str">
        <f>"&lt;call:"&amp;LEN(Entry!C46)&amp;"&gt;"&amp;Entry!C46</f>
        <v>&lt;call:5&gt;K4TXL</v>
      </c>
      <c r="D49" s="26" t="str">
        <f>"&lt;rst_sent:"&amp;LEN(Entry!D46)&amp;"&gt;"&amp;Entry!D46</f>
        <v>&lt;rst_sent:3&gt;559</v>
      </c>
      <c r="E49" s="26" t="str">
        <f>"&lt;rst_rcvd:"&amp;LEN(Entry!E46)&amp;"&gt;"&amp;Entry!E46</f>
        <v>&lt;rst_rcvd:3&gt;599</v>
      </c>
      <c r="F49" s="26" t="str">
        <f>"&lt;band:"&amp;LEN(Entry!F46)&amp;"&gt;"&amp;Entry!F46</f>
        <v>&lt;band:3&gt;15M</v>
      </c>
      <c r="G49" s="26" t="str">
        <f>"&lt;mode:"&amp;LEN(Entry!G46)&amp;"&gt;"&amp;Entry!G46</f>
        <v>&lt;mode:2&gt;CW</v>
      </c>
      <c r="H49" s="26" t="str">
        <f>"&lt;time_off:4&gt;"&amp;IF(LEN(Entry!H46)=1,"000"&amp;Entry!H46,IF(LEN(Entry!H46)=2,"00"&amp;Entry!H46,IF(LEN(Entry!H46)=3,"0"&amp;Entry!H46,Entry!H46)))</f>
        <v>&lt;time_off:4&gt;2126</v>
      </c>
      <c r="I49" s="26" t="str">
        <f>"&lt;name:"&amp;LEN(Entry!I46)&amp;"&gt;"&amp;Entry!I46</f>
        <v>&lt;name:0&gt;</v>
      </c>
      <c r="J49" s="26" t="str">
        <f>"&lt;QTH:"&amp;LEN(Entry!J46)&amp;"&gt;"&amp;Entry!J46</f>
        <v>&lt;QTH:0&gt;</v>
      </c>
      <c r="K49" s="26" t="str">
        <f>"&lt;notes:"&amp;LEN(Entry!K46)&amp;"&gt;"&amp;Entry!K46</f>
        <v>&lt;notes:0&gt;</v>
      </c>
      <c r="L49" s="28" t="s">
        <v>42</v>
      </c>
    </row>
    <row r="50" spans="1:12" ht="15.75" x14ac:dyDescent="0.25">
      <c r="A50" s="26" t="str">
        <f>"&lt;qso_date:8&gt;"&amp;YEAR(Entry!A47)&amp;IF(MONTH(Entry!A47)&lt;10,"0"&amp;MONTH(Entry!A47),MONTH(Entry!A47))&amp;IF(DAY(Entry!A47)&lt;10,"0"&amp;DAY(Entry!A47),DAY(Entry!A47))</f>
        <v>&lt;qso_date:8&gt;20170405</v>
      </c>
      <c r="B50" s="26" t="str">
        <f>"&lt;time_on:4&gt;"&amp;IF(LEN(Entry!B47)=1,"000"&amp;Entry!B47,IF(LEN(Entry!B47)=2,"00"&amp;Entry!B47,IF(LEN(Entry!B47)=3,"0"&amp;Entry!B47,Entry!B47)))</f>
        <v>&lt;time_on:4&gt;2127</v>
      </c>
      <c r="C50" s="26" t="str">
        <f>"&lt;call:"&amp;LEN(Entry!C47)&amp;"&gt;"&amp;Entry!C47</f>
        <v>&lt;call:6&gt;VE3CRG</v>
      </c>
      <c r="D50" s="26" t="str">
        <f>"&lt;rst_sent:"&amp;LEN(Entry!D47)&amp;"&gt;"&amp;Entry!D47</f>
        <v>&lt;rst_sent:3&gt;549</v>
      </c>
      <c r="E50" s="26" t="str">
        <f>"&lt;rst_rcvd:"&amp;LEN(Entry!E47)&amp;"&gt;"&amp;Entry!E47</f>
        <v>&lt;rst_rcvd:3&gt;559</v>
      </c>
      <c r="F50" s="26" t="str">
        <f>"&lt;band:"&amp;LEN(Entry!F47)&amp;"&gt;"&amp;Entry!F47</f>
        <v>&lt;band:3&gt;15M</v>
      </c>
      <c r="G50" s="26" t="str">
        <f>"&lt;mode:"&amp;LEN(Entry!G47)&amp;"&gt;"&amp;Entry!G47</f>
        <v>&lt;mode:2&gt;CW</v>
      </c>
      <c r="H50" s="26" t="str">
        <f>"&lt;time_off:4&gt;"&amp;IF(LEN(Entry!H47)=1,"000"&amp;Entry!H47,IF(LEN(Entry!H47)=2,"00"&amp;Entry!H47,IF(LEN(Entry!H47)=3,"0"&amp;Entry!H47,Entry!H47)))</f>
        <v>&lt;time_off:4&gt;2127</v>
      </c>
      <c r="I50" s="26" t="str">
        <f>"&lt;name:"&amp;LEN(Entry!I47)&amp;"&gt;"&amp;Entry!I47</f>
        <v>&lt;name:0&gt;</v>
      </c>
      <c r="J50" s="26" t="str">
        <f>"&lt;QTH:"&amp;LEN(Entry!J47)&amp;"&gt;"&amp;Entry!J47</f>
        <v>&lt;QTH:0&gt;</v>
      </c>
      <c r="K50" s="26" t="str">
        <f>"&lt;notes:"&amp;LEN(Entry!K47)&amp;"&gt;"&amp;Entry!K47</f>
        <v>&lt;notes:0&gt;</v>
      </c>
      <c r="L50" s="28" t="s">
        <v>42</v>
      </c>
    </row>
    <row r="51" spans="1:12" ht="15.75" x14ac:dyDescent="0.25">
      <c r="A51" s="26" t="str">
        <f>"&lt;qso_date:8&gt;"&amp;YEAR(Entry!A48)&amp;IF(MONTH(Entry!A48)&lt;10,"0"&amp;MONTH(Entry!A48),MONTH(Entry!A48))&amp;IF(DAY(Entry!A48)&lt;10,"0"&amp;DAY(Entry!A48),DAY(Entry!A48))</f>
        <v>&lt;qso_date:8&gt;20170405</v>
      </c>
      <c r="B51" s="26" t="str">
        <f>"&lt;time_on:4&gt;"&amp;IF(LEN(Entry!B48)=1,"000"&amp;Entry!B48,IF(LEN(Entry!B48)=2,"00"&amp;Entry!B48,IF(LEN(Entry!B48)=3,"0"&amp;Entry!B48,Entry!B48)))</f>
        <v>&lt;time_on:4&gt;2128</v>
      </c>
      <c r="C51" s="26" t="str">
        <f>"&lt;call:"&amp;LEN(Entry!C48)&amp;"&gt;"&amp;Entry!C48</f>
        <v>&lt;call:6&gt;WD9HSY</v>
      </c>
      <c r="D51" s="26" t="str">
        <f>"&lt;rst_sent:"&amp;LEN(Entry!D48)&amp;"&gt;"&amp;Entry!D48</f>
        <v>&lt;rst_sent:3&gt;579</v>
      </c>
      <c r="E51" s="26" t="str">
        <f>"&lt;rst_rcvd:"&amp;LEN(Entry!E48)&amp;"&gt;"&amp;Entry!E48</f>
        <v>&lt;rst_rcvd:3&gt;599</v>
      </c>
      <c r="F51" s="26" t="str">
        <f>"&lt;band:"&amp;LEN(Entry!F48)&amp;"&gt;"&amp;Entry!F48</f>
        <v>&lt;band:3&gt;15M</v>
      </c>
      <c r="G51" s="26" t="str">
        <f>"&lt;mode:"&amp;LEN(Entry!G48)&amp;"&gt;"&amp;Entry!G48</f>
        <v>&lt;mode:2&gt;CW</v>
      </c>
      <c r="H51" s="26" t="str">
        <f>"&lt;time_off:4&gt;"&amp;IF(LEN(Entry!H48)=1,"000"&amp;Entry!H48,IF(LEN(Entry!H48)=2,"00"&amp;Entry!H48,IF(LEN(Entry!H48)=3,"0"&amp;Entry!H48,Entry!H48)))</f>
        <v>&lt;time_off:4&gt;2128</v>
      </c>
      <c r="I51" s="26" t="str">
        <f>"&lt;name:"&amp;LEN(Entry!I48)&amp;"&gt;"&amp;Entry!I48</f>
        <v>&lt;name:0&gt;</v>
      </c>
      <c r="J51" s="26" t="str">
        <f>"&lt;QTH:"&amp;LEN(Entry!J48)&amp;"&gt;"&amp;Entry!J48</f>
        <v>&lt;QTH:2&gt;IL</v>
      </c>
      <c r="K51" s="26" t="str">
        <f>"&lt;notes:"&amp;LEN(Entry!K48)&amp;"&gt;"&amp;Entry!K48</f>
        <v>&lt;notes:0&gt;</v>
      </c>
      <c r="L51" s="28" t="s">
        <v>42</v>
      </c>
    </row>
    <row r="52" spans="1:12" ht="15.75" x14ac:dyDescent="0.25">
      <c r="A52" s="26" t="str">
        <f>"&lt;qso_date:8&gt;"&amp;YEAR(Entry!A49)&amp;IF(MONTH(Entry!A49)&lt;10,"0"&amp;MONTH(Entry!A49),MONTH(Entry!A49))&amp;IF(DAY(Entry!A49)&lt;10,"0"&amp;DAY(Entry!A49),DAY(Entry!A49))</f>
        <v>&lt;qso_date:8&gt;20170405</v>
      </c>
      <c r="B52" s="26" t="str">
        <f>"&lt;time_on:4&gt;"&amp;IF(LEN(Entry!B49)=1,"000"&amp;Entry!B49,IF(LEN(Entry!B49)=2,"00"&amp;Entry!B49,IF(LEN(Entry!B49)=3,"0"&amp;Entry!B49,Entry!B49)))</f>
        <v>&lt;time_on:4&gt;2129</v>
      </c>
      <c r="C52" s="26" t="str">
        <f>"&lt;call:"&amp;LEN(Entry!C49)&amp;"&gt;"&amp;Entry!C49</f>
        <v>&lt;call:5&gt;LU5FF</v>
      </c>
      <c r="D52" s="26" t="str">
        <f>"&lt;rst_sent:"&amp;LEN(Entry!D49)&amp;"&gt;"&amp;Entry!D49</f>
        <v>&lt;rst_sent:3&gt;599</v>
      </c>
      <c r="E52" s="26" t="str">
        <f>"&lt;rst_rcvd:"&amp;LEN(Entry!E49)&amp;"&gt;"&amp;Entry!E49</f>
        <v>&lt;rst_rcvd:3&gt;599</v>
      </c>
      <c r="F52" s="26" t="str">
        <f>"&lt;band:"&amp;LEN(Entry!F49)&amp;"&gt;"&amp;Entry!F49</f>
        <v>&lt;band:3&gt;15M</v>
      </c>
      <c r="G52" s="26" t="str">
        <f>"&lt;mode:"&amp;LEN(Entry!G49)&amp;"&gt;"&amp;Entry!G49</f>
        <v>&lt;mode:2&gt;CW</v>
      </c>
      <c r="H52" s="26" t="str">
        <f>"&lt;time_off:4&gt;"&amp;IF(LEN(Entry!H49)=1,"000"&amp;Entry!H49,IF(LEN(Entry!H49)=2,"00"&amp;Entry!H49,IF(LEN(Entry!H49)=3,"0"&amp;Entry!H49,Entry!H49)))</f>
        <v>&lt;time_off:4&gt;2129</v>
      </c>
      <c r="I52" s="26" t="str">
        <f>"&lt;name:"&amp;LEN(Entry!I49)&amp;"&gt;"&amp;Entry!I49</f>
        <v>&lt;name:0&gt;</v>
      </c>
      <c r="J52" s="26" t="str">
        <f>"&lt;QTH:"&amp;LEN(Entry!J49)&amp;"&gt;"&amp;Entry!J49</f>
        <v>&lt;QTH:0&gt;</v>
      </c>
      <c r="K52" s="26" t="str">
        <f>"&lt;notes:"&amp;LEN(Entry!K49)&amp;"&gt;"&amp;Entry!K49</f>
        <v>&lt;notes:0&gt;</v>
      </c>
      <c r="L52" s="28" t="s">
        <v>42</v>
      </c>
    </row>
    <row r="53" spans="1:12" ht="15.75" x14ac:dyDescent="0.25">
      <c r="A53" s="26" t="str">
        <f>"&lt;qso_date:8&gt;"&amp;YEAR(Entry!A50)&amp;IF(MONTH(Entry!A50)&lt;10,"0"&amp;MONTH(Entry!A50),MONTH(Entry!A50))&amp;IF(DAY(Entry!A50)&lt;10,"0"&amp;DAY(Entry!A50),DAY(Entry!A50))</f>
        <v>&lt;qso_date:8&gt;20170405</v>
      </c>
      <c r="B53" s="26" t="str">
        <f>"&lt;time_on:4&gt;"&amp;IF(LEN(Entry!B50)=1,"000"&amp;Entry!B50,IF(LEN(Entry!B50)=2,"00"&amp;Entry!B50,IF(LEN(Entry!B50)=3,"0"&amp;Entry!B50,Entry!B50)))</f>
        <v>&lt;time_on:4&gt;2130</v>
      </c>
      <c r="C53" s="26" t="str">
        <f>"&lt;call:"&amp;LEN(Entry!C50)&amp;"&gt;"&amp;Entry!C50</f>
        <v>&lt;call:6&gt;WA0MHJ</v>
      </c>
      <c r="D53" s="26" t="str">
        <f>"&lt;rst_sent:"&amp;LEN(Entry!D50)&amp;"&gt;"&amp;Entry!D50</f>
        <v>&lt;rst_sent:3&gt;539</v>
      </c>
      <c r="E53" s="26" t="str">
        <f>"&lt;rst_rcvd:"&amp;LEN(Entry!E50)&amp;"&gt;"&amp;Entry!E50</f>
        <v>&lt;rst_rcvd:3&gt;339</v>
      </c>
      <c r="F53" s="26" t="str">
        <f>"&lt;band:"&amp;LEN(Entry!F50)&amp;"&gt;"&amp;Entry!F50</f>
        <v>&lt;band:3&gt;15M</v>
      </c>
      <c r="G53" s="26" t="str">
        <f>"&lt;mode:"&amp;LEN(Entry!G50)&amp;"&gt;"&amp;Entry!G50</f>
        <v>&lt;mode:2&gt;CW</v>
      </c>
      <c r="H53" s="26" t="str">
        <f>"&lt;time_off:4&gt;"&amp;IF(LEN(Entry!H50)=1,"000"&amp;Entry!H50,IF(LEN(Entry!H50)=2,"00"&amp;Entry!H50,IF(LEN(Entry!H50)=3,"0"&amp;Entry!H50,Entry!H50)))</f>
        <v>&lt;time_off:4&gt;2130</v>
      </c>
      <c r="I53" s="26" t="str">
        <f>"&lt;name:"&amp;LEN(Entry!I50)&amp;"&gt;"&amp;Entry!I50</f>
        <v>&lt;name:0&gt;</v>
      </c>
      <c r="J53" s="26" t="str">
        <f>"&lt;QTH:"&amp;LEN(Entry!J50)&amp;"&gt;"&amp;Entry!J50</f>
        <v>&lt;QTH:0&gt;</v>
      </c>
      <c r="K53" s="26" t="str">
        <f>"&lt;notes:"&amp;LEN(Entry!K50)&amp;"&gt;"&amp;Entry!K50</f>
        <v>&lt;notes:0&gt;</v>
      </c>
      <c r="L53" s="28" t="s">
        <v>42</v>
      </c>
    </row>
    <row r="54" spans="1:12" ht="15.75" x14ac:dyDescent="0.25">
      <c r="A54" s="26" t="str">
        <f>"&lt;qso_date:8&gt;"&amp;YEAR(Entry!A51)&amp;IF(MONTH(Entry!A51)&lt;10,"0"&amp;MONTH(Entry!A51),MONTH(Entry!A51))&amp;IF(DAY(Entry!A51)&lt;10,"0"&amp;DAY(Entry!A51),DAY(Entry!A51))</f>
        <v>&lt;qso_date:8&gt;20170405</v>
      </c>
      <c r="B54" s="26" t="str">
        <f>"&lt;time_on:4&gt;"&amp;IF(LEN(Entry!B51)=1,"000"&amp;Entry!B51,IF(LEN(Entry!B51)=2,"00"&amp;Entry!B51,IF(LEN(Entry!B51)=3,"0"&amp;Entry!B51,Entry!B51)))</f>
        <v>&lt;time_on:4&gt;2131</v>
      </c>
      <c r="C54" s="26" t="str">
        <f>"&lt;call:"&amp;LEN(Entry!C51)&amp;"&gt;"&amp;Entry!C51</f>
        <v>&lt;call:4&gt;K0TJ</v>
      </c>
      <c r="D54" s="26" t="str">
        <f>"&lt;rst_sent:"&amp;LEN(Entry!D51)&amp;"&gt;"&amp;Entry!D51</f>
        <v>&lt;rst_sent:3&gt;539</v>
      </c>
      <c r="E54" s="26" t="str">
        <f>"&lt;rst_rcvd:"&amp;LEN(Entry!E51)&amp;"&gt;"&amp;Entry!E51</f>
        <v>&lt;rst_rcvd:3&gt;599</v>
      </c>
      <c r="F54" s="26" t="str">
        <f>"&lt;band:"&amp;LEN(Entry!F51)&amp;"&gt;"&amp;Entry!F51</f>
        <v>&lt;band:3&gt;15M</v>
      </c>
      <c r="G54" s="26" t="str">
        <f>"&lt;mode:"&amp;LEN(Entry!G51)&amp;"&gt;"&amp;Entry!G51</f>
        <v>&lt;mode:2&gt;CW</v>
      </c>
      <c r="H54" s="26" t="str">
        <f>"&lt;time_off:4&gt;"&amp;IF(LEN(Entry!H51)=1,"000"&amp;Entry!H51,IF(LEN(Entry!H51)=2,"00"&amp;Entry!H51,IF(LEN(Entry!H51)=3,"0"&amp;Entry!H51,Entry!H51)))</f>
        <v>&lt;time_off:4&gt;2131</v>
      </c>
      <c r="I54" s="26" t="str">
        <f>"&lt;name:"&amp;LEN(Entry!I51)&amp;"&gt;"&amp;Entry!I51</f>
        <v>&lt;name:0&gt;</v>
      </c>
      <c r="J54" s="26" t="str">
        <f>"&lt;QTH:"&amp;LEN(Entry!J51)&amp;"&gt;"&amp;Entry!J51</f>
        <v>&lt;QTH:0&gt;</v>
      </c>
      <c r="K54" s="26" t="str">
        <f>"&lt;notes:"&amp;LEN(Entry!K51)&amp;"&gt;"&amp;Entry!K51</f>
        <v>&lt;notes:0&gt;</v>
      </c>
      <c r="L54" s="28" t="s">
        <v>42</v>
      </c>
    </row>
    <row r="55" spans="1:12" ht="15.75" x14ac:dyDescent="0.25">
      <c r="A55" s="26" t="str">
        <f>"&lt;qso_date:8&gt;"&amp;YEAR(Entry!A52)&amp;IF(MONTH(Entry!A52)&lt;10,"0"&amp;MONTH(Entry!A52),MONTH(Entry!A52))&amp;IF(DAY(Entry!A52)&lt;10,"0"&amp;DAY(Entry!A52),DAY(Entry!A52))</f>
        <v>&lt;qso_date:8&gt;20170405</v>
      </c>
      <c r="B55" s="26" t="str">
        <f>"&lt;time_on:4&gt;"&amp;IF(LEN(Entry!B52)=1,"000"&amp;Entry!B52,IF(LEN(Entry!B52)=2,"00"&amp;Entry!B52,IF(LEN(Entry!B52)=3,"0"&amp;Entry!B52,Entry!B52)))</f>
        <v>&lt;time_on:4&gt;2132</v>
      </c>
      <c r="C55" s="26" t="str">
        <f>"&lt;call:"&amp;LEN(Entry!C52)&amp;"&gt;"&amp;Entry!C52</f>
        <v>&lt;call:5&gt;FY5KE</v>
      </c>
      <c r="D55" s="26" t="str">
        <f>"&lt;rst_sent:"&amp;LEN(Entry!D52)&amp;"&gt;"&amp;Entry!D52</f>
        <v>&lt;rst_sent:3&gt;529</v>
      </c>
      <c r="E55" s="26" t="str">
        <f>"&lt;rst_rcvd:"&amp;LEN(Entry!E52)&amp;"&gt;"&amp;Entry!E52</f>
        <v>&lt;rst_rcvd:3&gt;559</v>
      </c>
      <c r="F55" s="26" t="str">
        <f>"&lt;band:"&amp;LEN(Entry!F52)&amp;"&gt;"&amp;Entry!F52</f>
        <v>&lt;band:3&gt;15M</v>
      </c>
      <c r="G55" s="26" t="str">
        <f>"&lt;mode:"&amp;LEN(Entry!G52)&amp;"&gt;"&amp;Entry!G52</f>
        <v>&lt;mode:2&gt;CW</v>
      </c>
      <c r="H55" s="26" t="str">
        <f>"&lt;time_off:4&gt;"&amp;IF(LEN(Entry!H52)=1,"000"&amp;Entry!H52,IF(LEN(Entry!H52)=2,"00"&amp;Entry!H52,IF(LEN(Entry!H52)=3,"0"&amp;Entry!H52,Entry!H52)))</f>
        <v>&lt;time_off:4&gt;2132</v>
      </c>
      <c r="I55" s="26" t="str">
        <f>"&lt;name:"&amp;LEN(Entry!I52)&amp;"&gt;"&amp;Entry!I52</f>
        <v>&lt;name:0&gt;</v>
      </c>
      <c r="J55" s="26" t="str">
        <f>"&lt;QTH:"&amp;LEN(Entry!J52)&amp;"&gt;"&amp;Entry!J52</f>
        <v>&lt;QTH:0&gt;</v>
      </c>
      <c r="K55" s="26" t="str">
        <f>"&lt;notes:"&amp;LEN(Entry!K52)&amp;"&gt;"&amp;Entry!K52</f>
        <v>&lt;notes:0&gt;</v>
      </c>
      <c r="L55" s="28" t="s">
        <v>42</v>
      </c>
    </row>
    <row r="56" spans="1:12" ht="15.75" x14ac:dyDescent="0.25">
      <c r="A56" s="26" t="str">
        <f>"&lt;qso_date:8&gt;"&amp;YEAR(Entry!A53)&amp;IF(MONTH(Entry!A53)&lt;10,"0"&amp;MONTH(Entry!A53),MONTH(Entry!A53))&amp;IF(DAY(Entry!A53)&lt;10,"0"&amp;DAY(Entry!A53),DAY(Entry!A53))</f>
        <v>&lt;qso_date:8&gt;20170405</v>
      </c>
      <c r="B56" s="26" t="str">
        <f>"&lt;time_on:4&gt;"&amp;IF(LEN(Entry!B53)=1,"000"&amp;Entry!B53,IF(LEN(Entry!B53)=2,"00"&amp;Entry!B53,IF(LEN(Entry!B53)=3,"0"&amp;Entry!B53,Entry!B53)))</f>
        <v>&lt;time_on:4&gt;2133</v>
      </c>
      <c r="C56" s="26" t="str">
        <f>"&lt;call:"&amp;LEN(Entry!C53)&amp;"&gt;"&amp;Entry!C53</f>
        <v>&lt;call:5&gt;K0VXU</v>
      </c>
      <c r="D56" s="26" t="str">
        <f>"&lt;rst_sent:"&amp;LEN(Entry!D53)&amp;"&gt;"&amp;Entry!D53</f>
        <v>&lt;rst_sent:3&gt;569</v>
      </c>
      <c r="E56" s="26" t="str">
        <f>"&lt;rst_rcvd:"&amp;LEN(Entry!E53)&amp;"&gt;"&amp;Entry!E53</f>
        <v>&lt;rst_rcvd:3&gt;579</v>
      </c>
      <c r="F56" s="26" t="str">
        <f>"&lt;band:"&amp;LEN(Entry!F53)&amp;"&gt;"&amp;Entry!F53</f>
        <v>&lt;band:3&gt;15M</v>
      </c>
      <c r="G56" s="26" t="str">
        <f>"&lt;mode:"&amp;LEN(Entry!G53)&amp;"&gt;"&amp;Entry!G53</f>
        <v>&lt;mode:2&gt;CW</v>
      </c>
      <c r="H56" s="26" t="str">
        <f>"&lt;time_off:4&gt;"&amp;IF(LEN(Entry!H53)=1,"000"&amp;Entry!H53,IF(LEN(Entry!H53)=2,"00"&amp;Entry!H53,IF(LEN(Entry!H53)=3,"0"&amp;Entry!H53,Entry!H53)))</f>
        <v>&lt;time_off:4&gt;2133</v>
      </c>
      <c r="I56" s="26" t="str">
        <f>"&lt;name:"&amp;LEN(Entry!I53)&amp;"&gt;"&amp;Entry!I53</f>
        <v>&lt;name:0&gt;</v>
      </c>
      <c r="J56" s="26" t="str">
        <f>"&lt;QTH:"&amp;LEN(Entry!J53)&amp;"&gt;"&amp;Entry!J53</f>
        <v>&lt;QTH:2&gt;KS</v>
      </c>
      <c r="K56" s="26" t="str">
        <f>"&lt;notes:"&amp;LEN(Entry!K53)&amp;"&gt;"&amp;Entry!K53</f>
        <v>&lt;notes:0&gt;</v>
      </c>
      <c r="L56" s="28" t="s">
        <v>42</v>
      </c>
    </row>
    <row r="57" spans="1:12" ht="15.75" x14ac:dyDescent="0.25">
      <c r="A57" s="26" t="str">
        <f>"&lt;qso_date:8&gt;"&amp;YEAR(Entry!A54)&amp;IF(MONTH(Entry!A54)&lt;10,"0"&amp;MONTH(Entry!A54),MONTH(Entry!A54))&amp;IF(DAY(Entry!A54)&lt;10,"0"&amp;DAY(Entry!A54),DAY(Entry!A54))</f>
        <v>&lt;qso_date:8&gt;20170405</v>
      </c>
      <c r="B57" s="26" t="str">
        <f>"&lt;time_on:4&gt;"&amp;IF(LEN(Entry!B54)=1,"000"&amp;Entry!B54,IF(LEN(Entry!B54)=2,"00"&amp;Entry!B54,IF(LEN(Entry!B54)=3,"0"&amp;Entry!B54,Entry!B54)))</f>
        <v>&lt;time_on:4&gt;2134</v>
      </c>
      <c r="C57" s="26" t="str">
        <f>"&lt;call:"&amp;LEN(Entry!C54)&amp;"&gt;"&amp;Entry!C54</f>
        <v>&lt;call:6&gt;KC1CWF</v>
      </c>
      <c r="D57" s="26" t="str">
        <f>"&lt;rst_sent:"&amp;LEN(Entry!D54)&amp;"&gt;"&amp;Entry!D54</f>
        <v>&lt;rst_sent:3&gt;559</v>
      </c>
      <c r="E57" s="26" t="str">
        <f>"&lt;rst_rcvd:"&amp;LEN(Entry!E54)&amp;"&gt;"&amp;Entry!E54</f>
        <v>&lt;rst_rcvd:3&gt;599</v>
      </c>
      <c r="F57" s="26" t="str">
        <f>"&lt;band:"&amp;LEN(Entry!F54)&amp;"&gt;"&amp;Entry!F54</f>
        <v>&lt;band:3&gt;15M</v>
      </c>
      <c r="G57" s="26" t="str">
        <f>"&lt;mode:"&amp;LEN(Entry!G54)&amp;"&gt;"&amp;Entry!G54</f>
        <v>&lt;mode:2&gt;CW</v>
      </c>
      <c r="H57" s="26" t="str">
        <f>"&lt;time_off:4&gt;"&amp;IF(LEN(Entry!H54)=1,"000"&amp;Entry!H54,IF(LEN(Entry!H54)=2,"00"&amp;Entry!H54,IF(LEN(Entry!H54)=3,"0"&amp;Entry!H54,Entry!H54)))</f>
        <v>&lt;time_off:4&gt;2134</v>
      </c>
      <c r="I57" s="26" t="str">
        <f>"&lt;name:"&amp;LEN(Entry!I54)&amp;"&gt;"&amp;Entry!I54</f>
        <v>&lt;name:0&gt;</v>
      </c>
      <c r="J57" s="26" t="str">
        <f>"&lt;QTH:"&amp;LEN(Entry!J54)&amp;"&gt;"&amp;Entry!J54</f>
        <v>&lt;QTH:0&gt;</v>
      </c>
      <c r="K57" s="26" t="str">
        <f>"&lt;notes:"&amp;LEN(Entry!K54)&amp;"&gt;"&amp;Entry!K54</f>
        <v>&lt;notes:7&gt;(MARTY)</v>
      </c>
      <c r="L57" s="28" t="s">
        <v>42</v>
      </c>
    </row>
    <row r="58" spans="1:12" ht="15.75" x14ac:dyDescent="0.25">
      <c r="A58" s="26" t="str">
        <f>"&lt;qso_date:8&gt;"&amp;YEAR(Entry!A55)&amp;IF(MONTH(Entry!A55)&lt;10,"0"&amp;MONTH(Entry!A55),MONTH(Entry!A55))&amp;IF(DAY(Entry!A55)&lt;10,"0"&amp;DAY(Entry!A55),DAY(Entry!A55))</f>
        <v>&lt;qso_date:8&gt;20170405</v>
      </c>
      <c r="B58" s="26" t="str">
        <f>"&lt;time_on:4&gt;"&amp;IF(LEN(Entry!B55)=1,"000"&amp;Entry!B55,IF(LEN(Entry!B55)=2,"00"&amp;Entry!B55,IF(LEN(Entry!B55)=3,"0"&amp;Entry!B55,Entry!B55)))</f>
        <v>&lt;time_on:4&gt;2136</v>
      </c>
      <c r="C58" s="26" t="str">
        <f>"&lt;call:"&amp;LEN(Entry!C55)&amp;"&gt;"&amp;Entry!C55</f>
        <v>&lt;call:4&gt;K2RD</v>
      </c>
      <c r="D58" s="26" t="str">
        <f>"&lt;rst_sent:"&amp;LEN(Entry!D55)&amp;"&gt;"&amp;Entry!D55</f>
        <v>&lt;rst_sent:3&gt;579</v>
      </c>
      <c r="E58" s="26" t="str">
        <f>"&lt;rst_rcvd:"&amp;LEN(Entry!E55)&amp;"&gt;"&amp;Entry!E55</f>
        <v>&lt;rst_rcvd:3&gt;579</v>
      </c>
      <c r="F58" s="26" t="str">
        <f>"&lt;band:"&amp;LEN(Entry!F55)&amp;"&gt;"&amp;Entry!F55</f>
        <v>&lt;band:3&gt;15M</v>
      </c>
      <c r="G58" s="26" t="str">
        <f>"&lt;mode:"&amp;LEN(Entry!G55)&amp;"&gt;"&amp;Entry!G55</f>
        <v>&lt;mode:2&gt;CW</v>
      </c>
      <c r="H58" s="26" t="str">
        <f>"&lt;time_off:4&gt;"&amp;IF(LEN(Entry!H55)=1,"000"&amp;Entry!H55,IF(LEN(Entry!H55)=2,"00"&amp;Entry!H55,IF(LEN(Entry!H55)=3,"0"&amp;Entry!H55,Entry!H55)))</f>
        <v>&lt;time_off:4&gt;2136</v>
      </c>
      <c r="I58" s="26" t="str">
        <f>"&lt;name:"&amp;LEN(Entry!I55)&amp;"&gt;"&amp;Entry!I55</f>
        <v>&lt;name:0&gt;</v>
      </c>
      <c r="J58" s="26" t="str">
        <f>"&lt;QTH:"&amp;LEN(Entry!J55)&amp;"&gt;"&amp;Entry!J55</f>
        <v>&lt;QTH:2&gt;NV</v>
      </c>
      <c r="K58" s="26" t="str">
        <f>"&lt;notes:"&amp;LEN(Entry!K55)&amp;"&gt;"&amp;Entry!K55</f>
        <v>&lt;notes:0&gt;</v>
      </c>
      <c r="L58" s="28" t="s">
        <v>42</v>
      </c>
    </row>
    <row r="59" spans="1:12" ht="15.75" x14ac:dyDescent="0.25">
      <c r="A59" s="26" t="str">
        <f>"&lt;qso_date:8&gt;"&amp;YEAR(Entry!A56)&amp;IF(MONTH(Entry!A56)&lt;10,"0"&amp;MONTH(Entry!A56),MONTH(Entry!A56))&amp;IF(DAY(Entry!A56)&lt;10,"0"&amp;DAY(Entry!A56),DAY(Entry!A56))</f>
        <v>&lt;qso_date:8&gt;20170405</v>
      </c>
      <c r="B59" s="26" t="str">
        <f>"&lt;time_on:4&gt;"&amp;IF(LEN(Entry!B56)=1,"000"&amp;Entry!B56,IF(LEN(Entry!B56)=2,"00"&amp;Entry!B56,IF(LEN(Entry!B56)=3,"0"&amp;Entry!B56,Entry!B56)))</f>
        <v>&lt;time_on:4&gt;2137</v>
      </c>
      <c r="C59" s="26" t="str">
        <f>"&lt;call:"&amp;LEN(Entry!C56)&amp;"&gt;"&amp;Entry!C56</f>
        <v>&lt;call:4&gt;N0FW</v>
      </c>
      <c r="D59" s="26" t="str">
        <f>"&lt;rst_sent:"&amp;LEN(Entry!D56)&amp;"&gt;"&amp;Entry!D56</f>
        <v>&lt;rst_sent:3&gt;579</v>
      </c>
      <c r="E59" s="26" t="str">
        <f>"&lt;rst_rcvd:"&amp;LEN(Entry!E56)&amp;"&gt;"&amp;Entry!E56</f>
        <v>&lt;rst_rcvd:3&gt;579</v>
      </c>
      <c r="F59" s="26" t="str">
        <f>"&lt;band:"&amp;LEN(Entry!F56)&amp;"&gt;"&amp;Entry!F56</f>
        <v>&lt;band:3&gt;15M</v>
      </c>
      <c r="G59" s="26" t="str">
        <f>"&lt;mode:"&amp;LEN(Entry!G56)&amp;"&gt;"&amp;Entry!G56</f>
        <v>&lt;mode:2&gt;CW</v>
      </c>
      <c r="H59" s="26" t="str">
        <f>"&lt;time_off:4&gt;"&amp;IF(LEN(Entry!H56)=1,"000"&amp;Entry!H56,IF(LEN(Entry!H56)=2,"00"&amp;Entry!H56,IF(LEN(Entry!H56)=3,"0"&amp;Entry!H56,Entry!H56)))</f>
        <v>&lt;time_off:4&gt;2137</v>
      </c>
      <c r="I59" s="26" t="str">
        <f>"&lt;name:"&amp;LEN(Entry!I56)&amp;"&gt;"&amp;Entry!I56</f>
        <v>&lt;name:0&gt;</v>
      </c>
      <c r="J59" s="26" t="str">
        <f>"&lt;QTH:"&amp;LEN(Entry!J56)&amp;"&gt;"&amp;Entry!J56</f>
        <v>&lt;QTH:0&gt;</v>
      </c>
      <c r="K59" s="26" t="str">
        <f>"&lt;notes:"&amp;LEN(Entry!K56)&amp;"&gt;"&amp;Entry!K56</f>
        <v>&lt;notes:0&gt;</v>
      </c>
      <c r="L59" s="28" t="s">
        <v>42</v>
      </c>
    </row>
    <row r="60" spans="1:12" ht="15.75" x14ac:dyDescent="0.25">
      <c r="A60" s="26" t="str">
        <f>"&lt;qso_date:8&gt;"&amp;YEAR(Entry!A57)&amp;IF(MONTH(Entry!A57)&lt;10,"0"&amp;MONTH(Entry!A57),MONTH(Entry!A57))&amp;IF(DAY(Entry!A57)&lt;10,"0"&amp;DAY(Entry!A57),DAY(Entry!A57))</f>
        <v>&lt;qso_date:8&gt;20170405</v>
      </c>
      <c r="B60" s="26" t="str">
        <f>"&lt;time_on:4&gt;"&amp;IF(LEN(Entry!B57)=1,"000"&amp;Entry!B57,IF(LEN(Entry!B57)=2,"00"&amp;Entry!B57,IF(LEN(Entry!B57)=3,"0"&amp;Entry!B57,Entry!B57)))</f>
        <v>&lt;time_on:4&gt;2138</v>
      </c>
      <c r="C60" s="26" t="str">
        <f>"&lt;call:"&amp;LEN(Entry!C57)&amp;"&gt;"&amp;Entry!C57</f>
        <v>&lt;call:4&gt;NI7F</v>
      </c>
      <c r="D60" s="26" t="str">
        <f>"&lt;rst_sent:"&amp;LEN(Entry!D57)&amp;"&gt;"&amp;Entry!D57</f>
        <v>&lt;rst_sent:3&gt;589</v>
      </c>
      <c r="E60" s="26" t="str">
        <f>"&lt;rst_rcvd:"&amp;LEN(Entry!E57)&amp;"&gt;"&amp;Entry!E57</f>
        <v>&lt;rst_rcvd:3&gt;599</v>
      </c>
      <c r="F60" s="26" t="str">
        <f>"&lt;band:"&amp;LEN(Entry!F57)&amp;"&gt;"&amp;Entry!F57</f>
        <v>&lt;band:3&gt;15M</v>
      </c>
      <c r="G60" s="26" t="str">
        <f>"&lt;mode:"&amp;LEN(Entry!G57)&amp;"&gt;"&amp;Entry!G57</f>
        <v>&lt;mode:2&gt;CW</v>
      </c>
      <c r="H60" s="26" t="str">
        <f>"&lt;time_off:4&gt;"&amp;IF(LEN(Entry!H57)=1,"000"&amp;Entry!H57,IF(LEN(Entry!H57)=2,"00"&amp;Entry!H57,IF(LEN(Entry!H57)=3,"0"&amp;Entry!H57,Entry!H57)))</f>
        <v>&lt;time_off:4&gt;2138</v>
      </c>
      <c r="I60" s="26" t="str">
        <f>"&lt;name:"&amp;LEN(Entry!I57)&amp;"&gt;"&amp;Entry!I57</f>
        <v>&lt;name:0&gt;</v>
      </c>
      <c r="J60" s="26" t="str">
        <f>"&lt;QTH:"&amp;LEN(Entry!J57)&amp;"&gt;"&amp;Entry!J57</f>
        <v>&lt;QTH:0&gt;</v>
      </c>
      <c r="K60" s="26" t="str">
        <f>"&lt;notes:"&amp;LEN(Entry!K57)&amp;"&gt;"&amp;Entry!K57</f>
        <v>&lt;notes:0&gt;</v>
      </c>
      <c r="L60" s="28" t="s">
        <v>42</v>
      </c>
    </row>
    <row r="61" spans="1:12" ht="15.75" x14ac:dyDescent="0.25">
      <c r="A61" s="26" t="str">
        <f>"&lt;qso_date:8&gt;"&amp;YEAR(Entry!A58)&amp;IF(MONTH(Entry!A58)&lt;10,"0"&amp;MONTH(Entry!A58),MONTH(Entry!A58))&amp;IF(DAY(Entry!A58)&lt;10,"0"&amp;DAY(Entry!A58),DAY(Entry!A58))</f>
        <v>&lt;qso_date:8&gt;20170405</v>
      </c>
      <c r="B61" s="26" t="str">
        <f>"&lt;time_on:4&gt;"&amp;IF(LEN(Entry!B58)=1,"000"&amp;Entry!B58,IF(LEN(Entry!B58)=2,"00"&amp;Entry!B58,IF(LEN(Entry!B58)=3,"0"&amp;Entry!B58,Entry!B58)))</f>
        <v>&lt;time_on:4&gt;2139</v>
      </c>
      <c r="C61" s="26" t="str">
        <f>"&lt;call:"&amp;LEN(Entry!C58)&amp;"&gt;"&amp;Entry!C58</f>
        <v>&lt;call:5&gt;KB1CQ</v>
      </c>
      <c r="D61" s="26" t="str">
        <f>"&lt;rst_sent:"&amp;LEN(Entry!D58)&amp;"&gt;"&amp;Entry!D58</f>
        <v>&lt;rst_sent:3&gt;549</v>
      </c>
      <c r="E61" s="26" t="str">
        <f>"&lt;rst_rcvd:"&amp;LEN(Entry!E58)&amp;"&gt;"&amp;Entry!E58</f>
        <v>&lt;rst_rcvd:3&gt;599</v>
      </c>
      <c r="F61" s="26" t="str">
        <f>"&lt;band:"&amp;LEN(Entry!F58)&amp;"&gt;"&amp;Entry!F58</f>
        <v>&lt;band:3&gt;15M</v>
      </c>
      <c r="G61" s="26" t="str">
        <f>"&lt;mode:"&amp;LEN(Entry!G58)&amp;"&gt;"&amp;Entry!G58</f>
        <v>&lt;mode:2&gt;CW</v>
      </c>
      <c r="H61" s="26" t="str">
        <f>"&lt;time_off:4&gt;"&amp;IF(LEN(Entry!H58)=1,"000"&amp;Entry!H58,IF(LEN(Entry!H58)=2,"00"&amp;Entry!H58,IF(LEN(Entry!H58)=3,"0"&amp;Entry!H58,Entry!H58)))</f>
        <v>&lt;time_off:4&gt;2139</v>
      </c>
      <c r="I61" s="26" t="str">
        <f>"&lt;name:"&amp;LEN(Entry!I58)&amp;"&gt;"&amp;Entry!I58</f>
        <v>&lt;name:0&gt;</v>
      </c>
      <c r="J61" s="26" t="str">
        <f>"&lt;QTH:"&amp;LEN(Entry!J58)&amp;"&gt;"&amp;Entry!J58</f>
        <v>&lt;QTH:0&gt;</v>
      </c>
      <c r="K61" s="26" t="str">
        <f>"&lt;notes:"&amp;LEN(Entry!K58)&amp;"&gt;"&amp;Entry!K58</f>
        <v>&lt;notes:0&gt;</v>
      </c>
      <c r="L61" s="28" t="s">
        <v>42</v>
      </c>
    </row>
    <row r="62" spans="1:12" ht="15.75" x14ac:dyDescent="0.25">
      <c r="A62" s="26" t="str">
        <f>"&lt;qso_date:8&gt;"&amp;YEAR(Entry!A59)&amp;IF(MONTH(Entry!A59)&lt;10,"0"&amp;MONTH(Entry!A59),MONTH(Entry!A59))&amp;IF(DAY(Entry!A59)&lt;10,"0"&amp;DAY(Entry!A59),DAY(Entry!A59))</f>
        <v>&lt;qso_date:8&gt;20170405</v>
      </c>
      <c r="B62" s="26" t="str">
        <f>"&lt;time_on:4&gt;"&amp;IF(LEN(Entry!B59)=1,"000"&amp;Entry!B59,IF(LEN(Entry!B59)=2,"00"&amp;Entry!B59,IF(LEN(Entry!B59)=3,"0"&amp;Entry!B59,Entry!B59)))</f>
        <v>&lt;time_on:4&gt;2140</v>
      </c>
      <c r="C62" s="26" t="str">
        <f>"&lt;call:"&amp;LEN(Entry!C59)&amp;"&gt;"&amp;Entry!C59</f>
        <v>&lt;call:5&gt;K0VBU</v>
      </c>
      <c r="D62" s="26" t="str">
        <f>"&lt;rst_sent:"&amp;LEN(Entry!D59)&amp;"&gt;"&amp;Entry!D59</f>
        <v>&lt;rst_sent:3&gt;559</v>
      </c>
      <c r="E62" s="26" t="str">
        <f>"&lt;rst_rcvd:"&amp;LEN(Entry!E59)&amp;"&gt;"&amp;Entry!E59</f>
        <v>&lt;rst_rcvd:3&gt;569</v>
      </c>
      <c r="F62" s="26" t="str">
        <f>"&lt;band:"&amp;LEN(Entry!F59)&amp;"&gt;"&amp;Entry!F59</f>
        <v>&lt;band:3&gt;15M</v>
      </c>
      <c r="G62" s="26" t="str">
        <f>"&lt;mode:"&amp;LEN(Entry!G59)&amp;"&gt;"&amp;Entry!G59</f>
        <v>&lt;mode:2&gt;CW</v>
      </c>
      <c r="H62" s="26" t="str">
        <f>"&lt;time_off:4&gt;"&amp;IF(LEN(Entry!H59)=1,"000"&amp;Entry!H59,IF(LEN(Entry!H59)=2,"00"&amp;Entry!H59,IF(LEN(Entry!H59)=3,"0"&amp;Entry!H59,Entry!H59)))</f>
        <v>&lt;time_off:4&gt;2140</v>
      </c>
      <c r="I62" s="26" t="str">
        <f>"&lt;name:"&amp;LEN(Entry!I59)&amp;"&gt;"&amp;Entry!I59</f>
        <v>&lt;name:0&gt;</v>
      </c>
      <c r="J62" s="26" t="str">
        <f>"&lt;QTH:"&amp;LEN(Entry!J59)&amp;"&gt;"&amp;Entry!J59</f>
        <v>&lt;QTH:0&gt;</v>
      </c>
      <c r="K62" s="26" t="str">
        <f>"&lt;notes:"&amp;LEN(Entry!K59)&amp;"&gt;"&amp;Entry!K59</f>
        <v>&lt;notes:0&gt;</v>
      </c>
      <c r="L62" s="28" t="s">
        <v>42</v>
      </c>
    </row>
    <row r="63" spans="1:12" ht="15.75" x14ac:dyDescent="0.25">
      <c r="A63" s="26" t="str">
        <f>"&lt;qso_date:8&gt;"&amp;YEAR(Entry!A60)&amp;IF(MONTH(Entry!A60)&lt;10,"0"&amp;MONTH(Entry!A60),MONTH(Entry!A60))&amp;IF(DAY(Entry!A60)&lt;10,"0"&amp;DAY(Entry!A60),DAY(Entry!A60))</f>
        <v>&lt;qso_date:8&gt;20170405</v>
      </c>
      <c r="B63" s="26" t="str">
        <f>"&lt;time_on:4&gt;"&amp;IF(LEN(Entry!B60)=1,"000"&amp;Entry!B60,IF(LEN(Entry!B60)=2,"00"&amp;Entry!B60,IF(LEN(Entry!B60)=3,"0"&amp;Entry!B60,Entry!B60)))</f>
        <v>&lt;time_on:4&gt;2141</v>
      </c>
      <c r="C63" s="26" t="str">
        <f>"&lt;call:"&amp;LEN(Entry!C60)&amp;"&gt;"&amp;Entry!C60</f>
        <v>&lt;call:4&gt;N8DE</v>
      </c>
      <c r="D63" s="26" t="str">
        <f>"&lt;rst_sent:"&amp;LEN(Entry!D60)&amp;"&gt;"&amp;Entry!D60</f>
        <v>&lt;rst_sent:3&gt;579</v>
      </c>
      <c r="E63" s="26" t="str">
        <f>"&lt;rst_rcvd:"&amp;LEN(Entry!E60)&amp;"&gt;"&amp;Entry!E60</f>
        <v>&lt;rst_rcvd:3&gt;559</v>
      </c>
      <c r="F63" s="26" t="str">
        <f>"&lt;band:"&amp;LEN(Entry!F60)&amp;"&gt;"&amp;Entry!F60</f>
        <v>&lt;band:3&gt;15M</v>
      </c>
      <c r="G63" s="26" t="str">
        <f>"&lt;mode:"&amp;LEN(Entry!G60)&amp;"&gt;"&amp;Entry!G60</f>
        <v>&lt;mode:2&gt;CW</v>
      </c>
      <c r="H63" s="26" t="str">
        <f>"&lt;time_off:4&gt;"&amp;IF(LEN(Entry!H60)=1,"000"&amp;Entry!H60,IF(LEN(Entry!H60)=2,"00"&amp;Entry!H60,IF(LEN(Entry!H60)=3,"0"&amp;Entry!H60,Entry!H60)))</f>
        <v>&lt;time_off:4&gt;2141</v>
      </c>
      <c r="I63" s="26" t="str">
        <f>"&lt;name:"&amp;LEN(Entry!I60)&amp;"&gt;"&amp;Entry!I60</f>
        <v>&lt;name:0&gt;</v>
      </c>
      <c r="J63" s="26" t="str">
        <f>"&lt;QTH:"&amp;LEN(Entry!J60)&amp;"&gt;"&amp;Entry!J60</f>
        <v>&lt;QTH:0&gt;</v>
      </c>
      <c r="K63" s="26" t="str">
        <f>"&lt;notes:"&amp;LEN(Entry!K60)&amp;"&gt;"&amp;Entry!K60</f>
        <v>&lt;notes:0&gt;</v>
      </c>
      <c r="L63" s="28" t="s">
        <v>42</v>
      </c>
    </row>
    <row r="64" spans="1:12" ht="15.75" x14ac:dyDescent="0.25">
      <c r="A64" s="26" t="str">
        <f>"&lt;qso_date:8&gt;"&amp;YEAR(Entry!A61)&amp;IF(MONTH(Entry!A61)&lt;10,"0"&amp;MONTH(Entry!A61),MONTH(Entry!A61))&amp;IF(DAY(Entry!A61)&lt;10,"0"&amp;DAY(Entry!A61),DAY(Entry!A61))</f>
        <v>&lt;qso_date:8&gt;20170405</v>
      </c>
      <c r="B64" s="26" t="str">
        <f>"&lt;time_on:4&gt;"&amp;IF(LEN(Entry!B61)=1,"000"&amp;Entry!B61,IF(LEN(Entry!B61)=2,"00"&amp;Entry!B61,IF(LEN(Entry!B61)=3,"0"&amp;Entry!B61,Entry!B61)))</f>
        <v>&lt;time_on:4&gt;2146</v>
      </c>
      <c r="C64" s="26" t="str">
        <f>"&lt;call:"&amp;LEN(Entry!C61)&amp;"&gt;"&amp;Entry!C61</f>
        <v>&lt;call:4&gt;K3MA</v>
      </c>
      <c r="D64" s="26" t="str">
        <f>"&lt;rst_sent:"&amp;LEN(Entry!D61)&amp;"&gt;"&amp;Entry!D61</f>
        <v>&lt;rst_sent:3&gt;569</v>
      </c>
      <c r="E64" s="26" t="str">
        <f>"&lt;rst_rcvd:"&amp;LEN(Entry!E61)&amp;"&gt;"&amp;Entry!E61</f>
        <v>&lt;rst_rcvd:3&gt;599</v>
      </c>
      <c r="F64" s="26" t="str">
        <f>"&lt;band:"&amp;LEN(Entry!F61)&amp;"&gt;"&amp;Entry!F61</f>
        <v>&lt;band:3&gt;15M</v>
      </c>
      <c r="G64" s="26" t="str">
        <f>"&lt;mode:"&amp;LEN(Entry!G61)&amp;"&gt;"&amp;Entry!G61</f>
        <v>&lt;mode:2&gt;CW</v>
      </c>
      <c r="H64" s="26" t="str">
        <f>"&lt;time_off:4&gt;"&amp;IF(LEN(Entry!H61)=1,"000"&amp;Entry!H61,IF(LEN(Entry!H61)=2,"00"&amp;Entry!H61,IF(LEN(Entry!H61)=3,"0"&amp;Entry!H61,Entry!H61)))</f>
        <v>&lt;time_off:4&gt;2146</v>
      </c>
      <c r="I64" s="26" t="str">
        <f>"&lt;name:"&amp;LEN(Entry!I61)&amp;"&gt;"&amp;Entry!I61</f>
        <v>&lt;name:4&gt;JOHN</v>
      </c>
      <c r="J64" s="26" t="str">
        <f>"&lt;QTH:"&amp;LEN(Entry!J61)&amp;"&gt;"&amp;Entry!J61</f>
        <v>&lt;QTH:2&gt;PA</v>
      </c>
      <c r="K64" s="26" t="str">
        <f>"&lt;notes:"&amp;LEN(Entry!K61)&amp;"&gt;"&amp;Entry!K61</f>
        <v>&lt;notes:0&gt;</v>
      </c>
      <c r="L64" s="28" t="s">
        <v>42</v>
      </c>
    </row>
    <row r="65" spans="1:12" ht="15.75" x14ac:dyDescent="0.25">
      <c r="A65" s="26" t="str">
        <f>"&lt;qso_date:8&gt;"&amp;YEAR(Entry!A62)&amp;IF(MONTH(Entry!A62)&lt;10,"0"&amp;MONTH(Entry!A62),MONTH(Entry!A62))&amp;IF(DAY(Entry!A62)&lt;10,"0"&amp;DAY(Entry!A62),DAY(Entry!A62))</f>
        <v>&lt;qso_date:8&gt;20170405</v>
      </c>
      <c r="B65" s="26" t="str">
        <f>"&lt;time_on:4&gt;"&amp;IF(LEN(Entry!B62)=1,"000"&amp;Entry!B62,IF(LEN(Entry!B62)=2,"00"&amp;Entry!B62,IF(LEN(Entry!B62)=3,"0"&amp;Entry!B62,Entry!B62)))</f>
        <v>&lt;time_on:4&gt;2149</v>
      </c>
      <c r="C65" s="26" t="str">
        <f>"&lt;call:"&amp;LEN(Entry!C62)&amp;"&gt;"&amp;Entry!C62</f>
        <v>&lt;call:5&gt;K7YCH</v>
      </c>
      <c r="D65" s="26" t="str">
        <f>"&lt;rst_sent:"&amp;LEN(Entry!D62)&amp;"&gt;"&amp;Entry!D62</f>
        <v>&lt;rst_sent:3&gt;539</v>
      </c>
      <c r="E65" s="26" t="str">
        <f>"&lt;rst_rcvd:"&amp;LEN(Entry!E62)&amp;"&gt;"&amp;Entry!E62</f>
        <v>&lt;rst_rcvd:3&gt;599</v>
      </c>
      <c r="F65" s="26" t="str">
        <f>"&lt;band:"&amp;LEN(Entry!F62)&amp;"&gt;"&amp;Entry!F62</f>
        <v>&lt;band:3&gt;15M</v>
      </c>
      <c r="G65" s="26" t="str">
        <f>"&lt;mode:"&amp;LEN(Entry!G62)&amp;"&gt;"&amp;Entry!G62</f>
        <v>&lt;mode:2&gt;CW</v>
      </c>
      <c r="H65" s="26" t="str">
        <f>"&lt;time_off:4&gt;"&amp;IF(LEN(Entry!H62)=1,"000"&amp;Entry!H62,IF(LEN(Entry!H62)=2,"00"&amp;Entry!H62,IF(LEN(Entry!H62)=3,"0"&amp;Entry!H62,Entry!H62)))</f>
        <v>&lt;time_off:4&gt;2149</v>
      </c>
      <c r="I65" s="26" t="str">
        <f>"&lt;name:"&amp;LEN(Entry!I62)&amp;"&gt;"&amp;Entry!I62</f>
        <v>&lt;name:0&gt;</v>
      </c>
      <c r="J65" s="26" t="str">
        <f>"&lt;QTH:"&amp;LEN(Entry!J62)&amp;"&gt;"&amp;Entry!J62</f>
        <v>&lt;QTH:0&gt;</v>
      </c>
      <c r="K65" s="26" t="str">
        <f>"&lt;notes:"&amp;LEN(Entry!K62)&amp;"&gt;"&amp;Entry!K62</f>
        <v>&lt;notes:0&gt;</v>
      </c>
      <c r="L65" s="28" t="s">
        <v>42</v>
      </c>
    </row>
    <row r="66" spans="1:12" ht="15.75" x14ac:dyDescent="0.25">
      <c r="A66" s="26" t="str">
        <f>"&lt;qso_date:8&gt;"&amp;YEAR(Entry!A63)&amp;IF(MONTH(Entry!A63)&lt;10,"0"&amp;MONTH(Entry!A63),MONTH(Entry!A63))&amp;IF(DAY(Entry!A63)&lt;10,"0"&amp;DAY(Entry!A63),DAY(Entry!A63))</f>
        <v>&lt;qso_date:8&gt;20170405</v>
      </c>
      <c r="B66" s="26" t="str">
        <f>"&lt;time_on:4&gt;"&amp;IF(LEN(Entry!B63)=1,"000"&amp;Entry!B63,IF(LEN(Entry!B63)=2,"00"&amp;Entry!B63,IF(LEN(Entry!B63)=3,"0"&amp;Entry!B63,Entry!B63)))</f>
        <v>&lt;time_on:4&gt;2151</v>
      </c>
      <c r="C66" s="26" t="str">
        <f>"&lt;call:"&amp;LEN(Entry!C63)&amp;"&gt;"&amp;Entry!C63</f>
        <v>&lt;call:4&gt;K5HK</v>
      </c>
      <c r="D66" s="26" t="str">
        <f>"&lt;rst_sent:"&amp;LEN(Entry!D63)&amp;"&gt;"&amp;Entry!D63</f>
        <v>&lt;rst_sent:3&gt;339</v>
      </c>
      <c r="E66" s="26" t="str">
        <f>"&lt;rst_rcvd:"&amp;LEN(Entry!E63)&amp;"&gt;"&amp;Entry!E63</f>
        <v>&lt;rst_rcvd:3&gt;549</v>
      </c>
      <c r="F66" s="26" t="str">
        <f>"&lt;band:"&amp;LEN(Entry!F63)&amp;"&gt;"&amp;Entry!F63</f>
        <v>&lt;band:3&gt;15M</v>
      </c>
      <c r="G66" s="26" t="str">
        <f>"&lt;mode:"&amp;LEN(Entry!G63)&amp;"&gt;"&amp;Entry!G63</f>
        <v>&lt;mode:2&gt;CW</v>
      </c>
      <c r="H66" s="26" t="str">
        <f>"&lt;time_off:4&gt;"&amp;IF(LEN(Entry!H63)=1,"000"&amp;Entry!H63,IF(LEN(Entry!H63)=2,"00"&amp;Entry!H63,IF(LEN(Entry!H63)=3,"0"&amp;Entry!H63,Entry!H63)))</f>
        <v>&lt;time_off:4&gt;2151</v>
      </c>
      <c r="I66" s="26" t="str">
        <f>"&lt;name:"&amp;LEN(Entry!I63)&amp;"&gt;"&amp;Entry!I63</f>
        <v>&lt;name:0&gt;</v>
      </c>
      <c r="J66" s="26" t="str">
        <f>"&lt;QTH:"&amp;LEN(Entry!J63)&amp;"&gt;"&amp;Entry!J63</f>
        <v>&lt;QTH:0&gt;</v>
      </c>
      <c r="K66" s="26" t="str">
        <f>"&lt;notes:"&amp;LEN(Entry!K63)&amp;"&gt;"&amp;Entry!K63</f>
        <v>&lt;notes:0&gt;</v>
      </c>
      <c r="L66" s="28" t="s">
        <v>42</v>
      </c>
    </row>
    <row r="67" spans="1:12" ht="15.75" x14ac:dyDescent="0.25">
      <c r="A67" s="26" t="str">
        <f>"&lt;qso_date:8&gt;"&amp;YEAR(Entry!A64)&amp;IF(MONTH(Entry!A64)&lt;10,"0"&amp;MONTH(Entry!A64),MONTH(Entry!A64))&amp;IF(DAY(Entry!A64)&lt;10,"0"&amp;DAY(Entry!A64),DAY(Entry!A64))</f>
        <v>&lt;qso_date:8&gt;20170405</v>
      </c>
      <c r="B67" s="26" t="str">
        <f>"&lt;time_on:4&gt;"&amp;IF(LEN(Entry!B64)=1,"000"&amp;Entry!B64,IF(LEN(Entry!B64)=2,"00"&amp;Entry!B64,IF(LEN(Entry!B64)=3,"0"&amp;Entry!B64,Entry!B64)))</f>
        <v>&lt;time_on:4&gt;2152</v>
      </c>
      <c r="C67" s="26" t="str">
        <f>"&lt;call:"&amp;LEN(Entry!C64)&amp;"&gt;"&amp;Entry!C64</f>
        <v>&lt;call:5&gt;KK7RD</v>
      </c>
      <c r="D67" s="26" t="str">
        <f>"&lt;rst_sent:"&amp;LEN(Entry!D64)&amp;"&gt;"&amp;Entry!D64</f>
        <v>&lt;rst_sent:3&gt;439</v>
      </c>
      <c r="E67" s="26" t="str">
        <f>"&lt;rst_rcvd:"&amp;LEN(Entry!E64)&amp;"&gt;"&amp;Entry!E64</f>
        <v>&lt;rst_rcvd:3&gt;559</v>
      </c>
      <c r="F67" s="26" t="str">
        <f>"&lt;band:"&amp;LEN(Entry!F64)&amp;"&gt;"&amp;Entry!F64</f>
        <v>&lt;band:3&gt;15M</v>
      </c>
      <c r="G67" s="26" t="str">
        <f>"&lt;mode:"&amp;LEN(Entry!G64)&amp;"&gt;"&amp;Entry!G64</f>
        <v>&lt;mode:2&gt;CW</v>
      </c>
      <c r="H67" s="26" t="str">
        <f>"&lt;time_off:4&gt;"&amp;IF(LEN(Entry!H64)=1,"000"&amp;Entry!H64,IF(LEN(Entry!H64)=2,"00"&amp;Entry!H64,IF(LEN(Entry!H64)=3,"0"&amp;Entry!H64,Entry!H64)))</f>
        <v>&lt;time_off:4&gt;2152</v>
      </c>
      <c r="I67" s="26" t="str">
        <f>"&lt;name:"&amp;LEN(Entry!I64)&amp;"&gt;"&amp;Entry!I64</f>
        <v>&lt;name:0&gt;</v>
      </c>
      <c r="J67" s="26" t="str">
        <f>"&lt;QTH:"&amp;LEN(Entry!J64)&amp;"&gt;"&amp;Entry!J64</f>
        <v>&lt;QTH:0&gt;</v>
      </c>
      <c r="K67" s="26" t="str">
        <f>"&lt;notes:"&amp;LEN(Entry!K64)&amp;"&gt;"&amp;Entry!K64</f>
        <v>&lt;notes:0&gt;</v>
      </c>
      <c r="L67" s="28" t="s">
        <v>42</v>
      </c>
    </row>
    <row r="68" spans="1:12" ht="15.75" x14ac:dyDescent="0.25">
      <c r="A68" s="26" t="str">
        <f>"&lt;qso_date:8&gt;"&amp;YEAR(Entry!A65)&amp;IF(MONTH(Entry!A65)&lt;10,"0"&amp;MONTH(Entry!A65),MONTH(Entry!A65))&amp;IF(DAY(Entry!A65)&lt;10,"0"&amp;DAY(Entry!A65),DAY(Entry!A65))</f>
        <v>&lt;qso_date:8&gt;20170405</v>
      </c>
      <c r="B68" s="26" t="str">
        <f>"&lt;time_on:4&gt;"&amp;IF(LEN(Entry!B65)=1,"000"&amp;Entry!B65,IF(LEN(Entry!B65)=2,"00"&amp;Entry!B65,IF(LEN(Entry!B65)=3,"0"&amp;Entry!B65,Entry!B65)))</f>
        <v>&lt;time_on:4&gt;2153</v>
      </c>
      <c r="C68" s="26" t="str">
        <f>"&lt;call:"&amp;LEN(Entry!C65)&amp;"&gt;"&amp;Entry!C65</f>
        <v>&lt;call:5&gt;K5WAF</v>
      </c>
      <c r="D68" s="26" t="str">
        <f>"&lt;rst_sent:"&amp;LEN(Entry!D65)&amp;"&gt;"&amp;Entry!D65</f>
        <v>&lt;rst_sent:3&gt;579</v>
      </c>
      <c r="E68" s="26" t="str">
        <f>"&lt;rst_rcvd:"&amp;LEN(Entry!E65)&amp;"&gt;"&amp;Entry!E65</f>
        <v>&lt;rst_rcvd:3&gt;559</v>
      </c>
      <c r="F68" s="26" t="str">
        <f>"&lt;band:"&amp;LEN(Entry!F65)&amp;"&gt;"&amp;Entry!F65</f>
        <v>&lt;band:3&gt;15M</v>
      </c>
      <c r="G68" s="26" t="str">
        <f>"&lt;mode:"&amp;LEN(Entry!G65)&amp;"&gt;"&amp;Entry!G65</f>
        <v>&lt;mode:2&gt;CW</v>
      </c>
      <c r="H68" s="26" t="str">
        <f>"&lt;time_off:4&gt;"&amp;IF(LEN(Entry!H65)=1,"000"&amp;Entry!H65,IF(LEN(Entry!H65)=2,"00"&amp;Entry!H65,IF(LEN(Entry!H65)=3,"0"&amp;Entry!H65,Entry!H65)))</f>
        <v>&lt;time_off:4&gt;2153</v>
      </c>
      <c r="I68" s="26" t="str">
        <f>"&lt;name:"&amp;LEN(Entry!I65)&amp;"&gt;"&amp;Entry!I65</f>
        <v>&lt;name:0&gt;</v>
      </c>
      <c r="J68" s="26" t="str">
        <f>"&lt;QTH:"&amp;LEN(Entry!J65)&amp;"&gt;"&amp;Entry!J65</f>
        <v>&lt;QTH:0&gt;</v>
      </c>
      <c r="K68" s="26" t="str">
        <f>"&lt;notes:"&amp;LEN(Entry!K65)&amp;"&gt;"&amp;Entry!K65</f>
        <v>&lt;notes:0&gt;</v>
      </c>
      <c r="L68" s="28" t="s">
        <v>42</v>
      </c>
    </row>
    <row r="69" spans="1:12" ht="15.75" x14ac:dyDescent="0.25">
      <c r="A69" s="26" t="str">
        <f>"&lt;qso_date:8&gt;"&amp;YEAR(Entry!A66)&amp;IF(MONTH(Entry!A66)&lt;10,"0"&amp;MONTH(Entry!A66),MONTH(Entry!A66))&amp;IF(DAY(Entry!A66)&lt;10,"0"&amp;DAY(Entry!A66),DAY(Entry!A66))</f>
        <v>&lt;qso_date:8&gt;20170405</v>
      </c>
      <c r="B69" s="26" t="str">
        <f>"&lt;time_on:4&gt;"&amp;IF(LEN(Entry!B66)=1,"000"&amp;Entry!B66,IF(LEN(Entry!B66)=2,"00"&amp;Entry!B66,IF(LEN(Entry!B66)=3,"0"&amp;Entry!B66,Entry!B66)))</f>
        <v>&lt;time_on:4&gt;2154</v>
      </c>
      <c r="C69" s="26" t="str">
        <f>"&lt;call:"&amp;LEN(Entry!C66)&amp;"&gt;"&amp;Entry!C66</f>
        <v>&lt;call:4&gt;K1GQ</v>
      </c>
      <c r="D69" s="26" t="str">
        <f>"&lt;rst_sent:"&amp;LEN(Entry!D66)&amp;"&gt;"&amp;Entry!D66</f>
        <v>&lt;rst_sent:3&gt;599</v>
      </c>
      <c r="E69" s="26" t="str">
        <f>"&lt;rst_rcvd:"&amp;LEN(Entry!E66)&amp;"&gt;"&amp;Entry!E66</f>
        <v>&lt;rst_rcvd:3&gt;569</v>
      </c>
      <c r="F69" s="26" t="str">
        <f>"&lt;band:"&amp;LEN(Entry!F66)&amp;"&gt;"&amp;Entry!F66</f>
        <v>&lt;band:3&gt;15M</v>
      </c>
      <c r="G69" s="26" t="str">
        <f>"&lt;mode:"&amp;LEN(Entry!G66)&amp;"&gt;"&amp;Entry!G66</f>
        <v>&lt;mode:2&gt;CW</v>
      </c>
      <c r="H69" s="26" t="str">
        <f>"&lt;time_off:4&gt;"&amp;IF(LEN(Entry!H66)=1,"000"&amp;Entry!H66,IF(LEN(Entry!H66)=2,"00"&amp;Entry!H66,IF(LEN(Entry!H66)=3,"0"&amp;Entry!H66,Entry!H66)))</f>
        <v>&lt;time_off:4&gt;2154</v>
      </c>
      <c r="I69" s="26" t="str">
        <f>"&lt;name:"&amp;LEN(Entry!I66)&amp;"&gt;"&amp;Entry!I66</f>
        <v>&lt;name:0&gt;</v>
      </c>
      <c r="J69" s="26" t="str">
        <f>"&lt;QTH:"&amp;LEN(Entry!J66)&amp;"&gt;"&amp;Entry!J66</f>
        <v>&lt;QTH:0&gt;</v>
      </c>
      <c r="K69" s="26" t="str">
        <f>"&lt;notes:"&amp;LEN(Entry!K66)&amp;"&gt;"&amp;Entry!K66</f>
        <v>&lt;notes:0&gt;</v>
      </c>
      <c r="L69" s="28" t="s">
        <v>42</v>
      </c>
    </row>
    <row r="70" spans="1:12" ht="15.75" x14ac:dyDescent="0.25">
      <c r="A70" s="26" t="str">
        <f>"&lt;qso_date:8&gt;"&amp;YEAR(Entry!A67)&amp;IF(MONTH(Entry!A67)&lt;10,"0"&amp;MONTH(Entry!A67),MONTH(Entry!A67))&amp;IF(DAY(Entry!A67)&lt;10,"0"&amp;DAY(Entry!A67),DAY(Entry!A67))</f>
        <v>&lt;qso_date:8&gt;20170405</v>
      </c>
      <c r="B70" s="26" t="str">
        <f>"&lt;time_on:4&gt;"&amp;IF(LEN(Entry!B67)=1,"000"&amp;Entry!B67,IF(LEN(Entry!B67)=2,"00"&amp;Entry!B67,IF(LEN(Entry!B67)=3,"0"&amp;Entry!B67,Entry!B67)))</f>
        <v>&lt;time_on:4&gt;2155</v>
      </c>
      <c r="C70" s="26" t="str">
        <f>"&lt;call:"&amp;LEN(Entry!C67)&amp;"&gt;"&amp;Entry!C67</f>
        <v>&lt;call:4&gt;AA7G</v>
      </c>
      <c r="D70" s="26" t="str">
        <f>"&lt;rst_sent:"&amp;LEN(Entry!D67)&amp;"&gt;"&amp;Entry!D67</f>
        <v>&lt;rst_sent:3&gt;559</v>
      </c>
      <c r="E70" s="26" t="str">
        <f>"&lt;rst_rcvd:"&amp;LEN(Entry!E67)&amp;"&gt;"&amp;Entry!E67</f>
        <v>&lt;rst_rcvd:3&gt;559</v>
      </c>
      <c r="F70" s="26" t="str">
        <f>"&lt;band:"&amp;LEN(Entry!F67)&amp;"&gt;"&amp;Entry!F67</f>
        <v>&lt;band:3&gt;15M</v>
      </c>
      <c r="G70" s="26" t="str">
        <f>"&lt;mode:"&amp;LEN(Entry!G67)&amp;"&gt;"&amp;Entry!G67</f>
        <v>&lt;mode:2&gt;CW</v>
      </c>
      <c r="H70" s="26" t="str">
        <f>"&lt;time_off:4&gt;"&amp;IF(LEN(Entry!H67)=1,"000"&amp;Entry!H67,IF(LEN(Entry!H67)=2,"00"&amp;Entry!H67,IF(LEN(Entry!H67)=3,"0"&amp;Entry!H67,Entry!H67)))</f>
        <v>&lt;time_off:4&gt;2155</v>
      </c>
      <c r="I70" s="26" t="str">
        <f>"&lt;name:"&amp;LEN(Entry!I67)&amp;"&gt;"&amp;Entry!I67</f>
        <v>&lt;name:0&gt;</v>
      </c>
      <c r="J70" s="26" t="str">
        <f>"&lt;QTH:"&amp;LEN(Entry!J67)&amp;"&gt;"&amp;Entry!J67</f>
        <v>&lt;QTH:0&gt;</v>
      </c>
      <c r="K70" s="26" t="str">
        <f>"&lt;notes:"&amp;LEN(Entry!K67)&amp;"&gt;"&amp;Entry!K67</f>
        <v>&lt;notes:0&gt;</v>
      </c>
      <c r="L70" s="28" t="s">
        <v>42</v>
      </c>
    </row>
    <row r="71" spans="1:12" ht="15.75" x14ac:dyDescent="0.25">
      <c r="A71" s="26" t="str">
        <f>"&lt;qso_date:8&gt;"&amp;YEAR(Entry!A68)&amp;IF(MONTH(Entry!A68)&lt;10,"0"&amp;MONTH(Entry!A68),MONTH(Entry!A68))&amp;IF(DAY(Entry!A68)&lt;10,"0"&amp;DAY(Entry!A68),DAY(Entry!A68))</f>
        <v>&lt;qso_date:8&gt;20170405</v>
      </c>
      <c r="B71" s="26" t="str">
        <f>"&lt;time_on:4&gt;"&amp;IF(LEN(Entry!B68)=1,"000"&amp;Entry!B68,IF(LEN(Entry!B68)=2,"00"&amp;Entry!B68,IF(LEN(Entry!B68)=3,"0"&amp;Entry!B68,Entry!B68)))</f>
        <v>&lt;time_on:4&gt;2156</v>
      </c>
      <c r="C71" s="26" t="str">
        <f>"&lt;call:"&amp;LEN(Entry!C68)&amp;"&gt;"&amp;Entry!C68</f>
        <v>&lt;call:4&gt;K8ED</v>
      </c>
      <c r="D71" s="26" t="str">
        <f>"&lt;rst_sent:"&amp;LEN(Entry!D68)&amp;"&gt;"&amp;Entry!D68</f>
        <v>&lt;rst_sent:3&gt;439</v>
      </c>
      <c r="E71" s="26" t="str">
        <f>"&lt;rst_rcvd:"&amp;LEN(Entry!E68)&amp;"&gt;"&amp;Entry!E68</f>
        <v>&lt;rst_rcvd:3&gt;559</v>
      </c>
      <c r="F71" s="26" t="str">
        <f>"&lt;band:"&amp;LEN(Entry!F68)&amp;"&gt;"&amp;Entry!F68</f>
        <v>&lt;band:3&gt;15M</v>
      </c>
      <c r="G71" s="26" t="str">
        <f>"&lt;mode:"&amp;LEN(Entry!G68)&amp;"&gt;"&amp;Entry!G68</f>
        <v>&lt;mode:2&gt;CW</v>
      </c>
      <c r="H71" s="26" t="str">
        <f>"&lt;time_off:4&gt;"&amp;IF(LEN(Entry!H68)=1,"000"&amp;Entry!H68,IF(LEN(Entry!H68)=2,"00"&amp;Entry!H68,IF(LEN(Entry!H68)=3,"0"&amp;Entry!H68,Entry!H68)))</f>
        <v>&lt;time_off:4&gt;2156</v>
      </c>
      <c r="I71" s="26" t="str">
        <f>"&lt;name:"&amp;LEN(Entry!I68)&amp;"&gt;"&amp;Entry!I68</f>
        <v>&lt;name:0&gt;</v>
      </c>
      <c r="J71" s="26" t="str">
        <f>"&lt;QTH:"&amp;LEN(Entry!J68)&amp;"&gt;"&amp;Entry!J68</f>
        <v>&lt;QTH:0&gt;</v>
      </c>
      <c r="K71" s="26" t="str">
        <f>"&lt;notes:"&amp;LEN(Entry!K68)&amp;"&gt;"&amp;Entry!K68</f>
        <v>&lt;notes:0&gt;</v>
      </c>
      <c r="L71" s="28" t="s">
        <v>42</v>
      </c>
    </row>
    <row r="72" spans="1:12" ht="15.75" x14ac:dyDescent="0.25">
      <c r="A72" s="26" t="str">
        <f>"&lt;qso_date:8&gt;"&amp;YEAR(Entry!A69)&amp;IF(MONTH(Entry!A69)&lt;10,"0"&amp;MONTH(Entry!A69),MONTH(Entry!A69))&amp;IF(DAY(Entry!A69)&lt;10,"0"&amp;DAY(Entry!A69),DAY(Entry!A69))</f>
        <v>&lt;qso_date:8&gt;20170405</v>
      </c>
      <c r="B72" s="26" t="str">
        <f>"&lt;time_on:4&gt;"&amp;IF(LEN(Entry!B69)=1,"000"&amp;Entry!B69,IF(LEN(Entry!B69)=2,"00"&amp;Entry!B69,IF(LEN(Entry!B69)=3,"0"&amp;Entry!B69,Entry!B69)))</f>
        <v>&lt;time_on:4&gt;2157</v>
      </c>
      <c r="C72" s="26" t="str">
        <f>"&lt;call:"&amp;LEN(Entry!C69)&amp;"&gt;"&amp;Entry!C69</f>
        <v>&lt;call:5&gt;KJ4ZM</v>
      </c>
      <c r="D72" s="26" t="str">
        <f>"&lt;rst_sent:"&amp;LEN(Entry!D69)&amp;"&gt;"&amp;Entry!D69</f>
        <v>&lt;rst_sent:3&gt;579</v>
      </c>
      <c r="E72" s="26" t="str">
        <f>"&lt;rst_rcvd:"&amp;LEN(Entry!E69)&amp;"&gt;"&amp;Entry!E69</f>
        <v>&lt;rst_rcvd:3&gt;549</v>
      </c>
      <c r="F72" s="26" t="str">
        <f>"&lt;band:"&amp;LEN(Entry!F69)&amp;"&gt;"&amp;Entry!F69</f>
        <v>&lt;band:3&gt;15M</v>
      </c>
      <c r="G72" s="26" t="str">
        <f>"&lt;mode:"&amp;LEN(Entry!G69)&amp;"&gt;"&amp;Entry!G69</f>
        <v>&lt;mode:2&gt;CW</v>
      </c>
      <c r="H72" s="26" t="str">
        <f>"&lt;time_off:4&gt;"&amp;IF(LEN(Entry!H69)=1,"000"&amp;Entry!H69,IF(LEN(Entry!H69)=2,"00"&amp;Entry!H69,IF(LEN(Entry!H69)=3,"0"&amp;Entry!H69,Entry!H69)))</f>
        <v>&lt;time_off:4&gt;2157</v>
      </c>
      <c r="I72" s="26" t="str">
        <f>"&lt;name:"&amp;LEN(Entry!I69)&amp;"&gt;"&amp;Entry!I69</f>
        <v>&lt;name:3&gt;SAM</v>
      </c>
      <c r="J72" s="26" t="str">
        <f>"&lt;QTH:"&amp;LEN(Entry!J69)&amp;"&gt;"&amp;Entry!J69</f>
        <v>&lt;QTH:0&gt;</v>
      </c>
      <c r="K72" s="26" t="str">
        <f>"&lt;notes:"&amp;LEN(Entry!K69)&amp;"&gt;"&amp;Entry!K69</f>
        <v>&lt;notes:0&gt;</v>
      </c>
      <c r="L72" s="28" t="s">
        <v>42</v>
      </c>
    </row>
    <row r="73" spans="1:12" ht="15.75" x14ac:dyDescent="0.25">
      <c r="A73" s="26" t="str">
        <f>"&lt;qso_date:8&gt;"&amp;YEAR(Entry!A70)&amp;IF(MONTH(Entry!A70)&lt;10,"0"&amp;MONTH(Entry!A70),MONTH(Entry!A70))&amp;IF(DAY(Entry!A70)&lt;10,"0"&amp;DAY(Entry!A70),DAY(Entry!A70))</f>
        <v>&lt;qso_date:8&gt;20170405</v>
      </c>
      <c r="B73" s="26" t="str">
        <f>"&lt;time_on:4&gt;"&amp;IF(LEN(Entry!B70)=1,"000"&amp;Entry!B70,IF(LEN(Entry!B70)=2,"00"&amp;Entry!B70,IF(LEN(Entry!B70)=3,"0"&amp;Entry!B70,Entry!B70)))</f>
        <v>&lt;time_on:4&gt;2159</v>
      </c>
      <c r="C73" s="26" t="str">
        <f>"&lt;call:"&amp;LEN(Entry!C70)&amp;"&gt;"&amp;Entry!C70</f>
        <v>&lt;call:4&gt;K5ZO</v>
      </c>
      <c r="D73" s="26" t="str">
        <f>"&lt;rst_sent:"&amp;LEN(Entry!D70)&amp;"&gt;"&amp;Entry!D70</f>
        <v>&lt;rst_sent:3&gt;599</v>
      </c>
      <c r="E73" s="26" t="str">
        <f>"&lt;rst_rcvd:"&amp;LEN(Entry!E70)&amp;"&gt;"&amp;Entry!E70</f>
        <v>&lt;rst_rcvd:3&gt;599</v>
      </c>
      <c r="F73" s="26" t="str">
        <f>"&lt;band:"&amp;LEN(Entry!F70)&amp;"&gt;"&amp;Entry!F70</f>
        <v>&lt;band:3&gt;15M</v>
      </c>
      <c r="G73" s="26" t="str">
        <f>"&lt;mode:"&amp;LEN(Entry!G70)&amp;"&gt;"&amp;Entry!G70</f>
        <v>&lt;mode:2&gt;CW</v>
      </c>
      <c r="H73" s="26" t="str">
        <f>"&lt;time_off:4&gt;"&amp;IF(LEN(Entry!H70)=1,"000"&amp;Entry!H70,IF(LEN(Entry!H70)=2,"00"&amp;Entry!H70,IF(LEN(Entry!H70)=3,"0"&amp;Entry!H70,Entry!H70)))</f>
        <v>&lt;time_off:4&gt;2159</v>
      </c>
      <c r="I73" s="26" t="str">
        <f>"&lt;name:"&amp;LEN(Entry!I70)&amp;"&gt;"&amp;Entry!I70</f>
        <v>&lt;name:0&gt;</v>
      </c>
      <c r="J73" s="26" t="str">
        <f>"&lt;QTH:"&amp;LEN(Entry!J70)&amp;"&gt;"&amp;Entry!J70</f>
        <v>&lt;QTH:0&gt;</v>
      </c>
      <c r="K73" s="26" t="str">
        <f>"&lt;notes:"&amp;LEN(Entry!K70)&amp;"&gt;"&amp;Entry!K70</f>
        <v>&lt;notes:0&gt;</v>
      </c>
      <c r="L73" s="28" t="s">
        <v>42</v>
      </c>
    </row>
    <row r="74" spans="1:12" ht="15.75" x14ac:dyDescent="0.25">
      <c r="A74" s="26" t="str">
        <f>"&lt;qso_date:8&gt;"&amp;YEAR(Entry!A71)&amp;IF(MONTH(Entry!A71)&lt;10,"0"&amp;MONTH(Entry!A71),MONTH(Entry!A71))&amp;IF(DAY(Entry!A71)&lt;10,"0"&amp;DAY(Entry!A71),DAY(Entry!A71))</f>
        <v>&lt;qso_date:8&gt;20170405</v>
      </c>
      <c r="B74" s="26" t="str">
        <f>"&lt;time_on:4&gt;"&amp;IF(LEN(Entry!B71)=1,"000"&amp;Entry!B71,IF(LEN(Entry!B71)=2,"00"&amp;Entry!B71,IF(LEN(Entry!B71)=3,"0"&amp;Entry!B71,Entry!B71)))</f>
        <v>&lt;time_on:4&gt;2200</v>
      </c>
      <c r="C74" s="26" t="str">
        <f>"&lt;call:"&amp;LEN(Entry!C71)&amp;"&gt;"&amp;Entry!C71</f>
        <v>&lt;call:5&gt;W1AJT</v>
      </c>
      <c r="D74" s="26" t="str">
        <f>"&lt;rst_sent:"&amp;LEN(Entry!D71)&amp;"&gt;"&amp;Entry!D71</f>
        <v>&lt;rst_sent:3&gt;559</v>
      </c>
      <c r="E74" s="26" t="str">
        <f>"&lt;rst_rcvd:"&amp;LEN(Entry!E71)&amp;"&gt;"&amp;Entry!E71</f>
        <v>&lt;rst_rcvd:3&gt;569</v>
      </c>
      <c r="F74" s="26" t="str">
        <f>"&lt;band:"&amp;LEN(Entry!F71)&amp;"&gt;"&amp;Entry!F71</f>
        <v>&lt;band:3&gt;15M</v>
      </c>
      <c r="G74" s="26" t="str">
        <f>"&lt;mode:"&amp;LEN(Entry!G71)&amp;"&gt;"&amp;Entry!G71</f>
        <v>&lt;mode:2&gt;CW</v>
      </c>
      <c r="H74" s="26" t="str">
        <f>"&lt;time_off:4&gt;"&amp;IF(LEN(Entry!H71)=1,"000"&amp;Entry!H71,IF(LEN(Entry!H71)=2,"00"&amp;Entry!H71,IF(LEN(Entry!H71)=3,"0"&amp;Entry!H71,Entry!H71)))</f>
        <v>&lt;time_off:4&gt;2200</v>
      </c>
      <c r="I74" s="26" t="str">
        <f>"&lt;name:"&amp;LEN(Entry!I71)&amp;"&gt;"&amp;Entry!I71</f>
        <v>&lt;name:0&gt;</v>
      </c>
      <c r="J74" s="26" t="str">
        <f>"&lt;QTH:"&amp;LEN(Entry!J71)&amp;"&gt;"&amp;Entry!J71</f>
        <v>&lt;QTH:2&gt;NC</v>
      </c>
      <c r="K74" s="26" t="str">
        <f>"&lt;notes:"&amp;LEN(Entry!K71)&amp;"&gt;"&amp;Entry!K71</f>
        <v>&lt;notes:0&gt;</v>
      </c>
      <c r="L74" s="28" t="s">
        <v>42</v>
      </c>
    </row>
    <row r="75" spans="1:12" ht="15.75" x14ac:dyDescent="0.25">
      <c r="A75" s="26" t="str">
        <f>"&lt;qso_date:8&gt;"&amp;YEAR(Entry!A72)&amp;IF(MONTH(Entry!A72)&lt;10,"0"&amp;MONTH(Entry!A72),MONTH(Entry!A72))&amp;IF(DAY(Entry!A72)&lt;10,"0"&amp;DAY(Entry!A72),DAY(Entry!A72))</f>
        <v>&lt;qso_date:8&gt;20170405</v>
      </c>
      <c r="B75" s="26" t="str">
        <f>"&lt;time_on:4&gt;"&amp;IF(LEN(Entry!B72)=1,"000"&amp;Entry!B72,IF(LEN(Entry!B72)=2,"00"&amp;Entry!B72,IF(LEN(Entry!B72)=3,"0"&amp;Entry!B72,Entry!B72)))</f>
        <v>&lt;time_on:4&gt;2201</v>
      </c>
      <c r="C75" s="26" t="str">
        <f>"&lt;call:"&amp;LEN(Entry!C72)&amp;"&gt;"&amp;Entry!C72</f>
        <v>&lt;call:4&gt;KR0P</v>
      </c>
      <c r="D75" s="26" t="str">
        <f>"&lt;rst_sent:"&amp;LEN(Entry!D72)&amp;"&gt;"&amp;Entry!D72</f>
        <v>&lt;rst_sent:3&gt;579</v>
      </c>
      <c r="E75" s="26" t="str">
        <f>"&lt;rst_rcvd:"&amp;LEN(Entry!E72)&amp;"&gt;"&amp;Entry!E72</f>
        <v>&lt;rst_rcvd:3&gt;599</v>
      </c>
      <c r="F75" s="26" t="str">
        <f>"&lt;band:"&amp;LEN(Entry!F72)&amp;"&gt;"&amp;Entry!F72</f>
        <v>&lt;band:3&gt;15M</v>
      </c>
      <c r="G75" s="26" t="str">
        <f>"&lt;mode:"&amp;LEN(Entry!G72)&amp;"&gt;"&amp;Entry!G72</f>
        <v>&lt;mode:2&gt;CW</v>
      </c>
      <c r="H75" s="26" t="str">
        <f>"&lt;time_off:4&gt;"&amp;IF(LEN(Entry!H72)=1,"000"&amp;Entry!H72,IF(LEN(Entry!H72)=2,"00"&amp;Entry!H72,IF(LEN(Entry!H72)=3,"0"&amp;Entry!H72,Entry!H72)))</f>
        <v>&lt;time_off:4&gt;2201</v>
      </c>
      <c r="I75" s="26" t="str">
        <f>"&lt;name:"&amp;LEN(Entry!I72)&amp;"&gt;"&amp;Entry!I72</f>
        <v>&lt;name:0&gt;</v>
      </c>
      <c r="J75" s="26" t="str">
        <f>"&lt;QTH:"&amp;LEN(Entry!J72)&amp;"&gt;"&amp;Entry!J72</f>
        <v>&lt;QTH:2&gt;NE</v>
      </c>
      <c r="K75" s="26" t="str">
        <f>"&lt;notes:"&amp;LEN(Entry!K72)&amp;"&gt;"&amp;Entry!K72</f>
        <v>&lt;notes:0&gt;</v>
      </c>
      <c r="L75" s="28" t="s">
        <v>42</v>
      </c>
    </row>
    <row r="76" spans="1:12" ht="15.75" x14ac:dyDescent="0.25">
      <c r="A76" s="26" t="str">
        <f>"&lt;qso_date:8&gt;"&amp;YEAR(Entry!A73)&amp;IF(MONTH(Entry!A73)&lt;10,"0"&amp;MONTH(Entry!A73),MONTH(Entry!A73))&amp;IF(DAY(Entry!A73)&lt;10,"0"&amp;DAY(Entry!A73),DAY(Entry!A73))</f>
        <v>&lt;qso_date:8&gt;20170405</v>
      </c>
      <c r="B76" s="26" t="str">
        <f>"&lt;time_on:4&gt;"&amp;IF(LEN(Entry!B73)=1,"000"&amp;Entry!B73,IF(LEN(Entry!B73)=2,"00"&amp;Entry!B73,IF(LEN(Entry!B73)=3,"0"&amp;Entry!B73,Entry!B73)))</f>
        <v>&lt;time_on:4&gt;2201</v>
      </c>
      <c r="C76" s="26" t="str">
        <f>"&lt;call:"&amp;LEN(Entry!C73)&amp;"&gt;"&amp;Entry!C73</f>
        <v>&lt;call:5&gt;W9YSX</v>
      </c>
      <c r="D76" s="26" t="str">
        <f>"&lt;rst_sent:"&amp;LEN(Entry!D73)&amp;"&gt;"&amp;Entry!D73</f>
        <v>&lt;rst_sent:3&gt;569</v>
      </c>
      <c r="E76" s="26" t="str">
        <f>"&lt;rst_rcvd:"&amp;LEN(Entry!E73)&amp;"&gt;"&amp;Entry!E73</f>
        <v>&lt;rst_rcvd:3&gt;579</v>
      </c>
      <c r="F76" s="26" t="str">
        <f>"&lt;band:"&amp;LEN(Entry!F73)&amp;"&gt;"&amp;Entry!F73</f>
        <v>&lt;band:3&gt;15M</v>
      </c>
      <c r="G76" s="26" t="str">
        <f>"&lt;mode:"&amp;LEN(Entry!G73)&amp;"&gt;"&amp;Entry!G73</f>
        <v>&lt;mode:2&gt;CW</v>
      </c>
      <c r="H76" s="26" t="str">
        <f>"&lt;time_off:4&gt;"&amp;IF(LEN(Entry!H73)=1,"000"&amp;Entry!H73,IF(LEN(Entry!H73)=2,"00"&amp;Entry!H73,IF(LEN(Entry!H73)=3,"0"&amp;Entry!H73,Entry!H73)))</f>
        <v>&lt;time_off:4&gt;2201</v>
      </c>
      <c r="I76" s="26" t="str">
        <f>"&lt;name:"&amp;LEN(Entry!I73)&amp;"&gt;"&amp;Entry!I73</f>
        <v>&lt;name:0&gt;</v>
      </c>
      <c r="J76" s="26" t="str">
        <f>"&lt;QTH:"&amp;LEN(Entry!J73)&amp;"&gt;"&amp;Entry!J73</f>
        <v>&lt;QTH:0&gt;</v>
      </c>
      <c r="K76" s="26" t="str">
        <f>"&lt;notes:"&amp;LEN(Entry!K73)&amp;"&gt;"&amp;Entry!K73</f>
        <v>&lt;notes:0&gt;</v>
      </c>
      <c r="L76" s="28" t="s">
        <v>42</v>
      </c>
    </row>
    <row r="77" spans="1:12" ht="15.75" x14ac:dyDescent="0.25">
      <c r="A77" s="26" t="str">
        <f>"&lt;qso_date:8&gt;"&amp;YEAR(Entry!A74)&amp;IF(MONTH(Entry!A74)&lt;10,"0"&amp;MONTH(Entry!A74),MONTH(Entry!A74))&amp;IF(DAY(Entry!A74)&lt;10,"0"&amp;DAY(Entry!A74),DAY(Entry!A74))</f>
        <v>&lt;qso_date:8&gt;20170405</v>
      </c>
      <c r="B77" s="26" t="str">
        <f>"&lt;time_on:4&gt;"&amp;IF(LEN(Entry!B74)=1,"000"&amp;Entry!B74,IF(LEN(Entry!B74)=2,"00"&amp;Entry!B74,IF(LEN(Entry!B74)=3,"0"&amp;Entry!B74,Entry!B74)))</f>
        <v>&lt;time_on:4&gt;2202</v>
      </c>
      <c r="C77" s="26" t="str">
        <f>"&lt;call:"&amp;LEN(Entry!C74)&amp;"&gt;"&amp;Entry!C74</f>
        <v>&lt;call:4&gt;NQ7R</v>
      </c>
      <c r="D77" s="26" t="str">
        <f>"&lt;rst_sent:"&amp;LEN(Entry!D74)&amp;"&gt;"&amp;Entry!D74</f>
        <v>&lt;rst_sent:3&gt;569</v>
      </c>
      <c r="E77" s="26" t="str">
        <f>"&lt;rst_rcvd:"&amp;LEN(Entry!E74)&amp;"&gt;"&amp;Entry!E74</f>
        <v>&lt;rst_rcvd:3&gt;579</v>
      </c>
      <c r="F77" s="26" t="str">
        <f>"&lt;band:"&amp;LEN(Entry!F74)&amp;"&gt;"&amp;Entry!F74</f>
        <v>&lt;band:3&gt;15M</v>
      </c>
      <c r="G77" s="26" t="str">
        <f>"&lt;mode:"&amp;LEN(Entry!G74)&amp;"&gt;"&amp;Entry!G74</f>
        <v>&lt;mode:2&gt;CW</v>
      </c>
      <c r="H77" s="26" t="str">
        <f>"&lt;time_off:4&gt;"&amp;IF(LEN(Entry!H74)=1,"000"&amp;Entry!H74,IF(LEN(Entry!H74)=2,"00"&amp;Entry!H74,IF(LEN(Entry!H74)=3,"0"&amp;Entry!H74,Entry!H74)))</f>
        <v>&lt;time_off:4&gt;2202</v>
      </c>
      <c r="I77" s="26" t="str">
        <f>"&lt;name:"&amp;LEN(Entry!I74)&amp;"&gt;"&amp;Entry!I74</f>
        <v>&lt;name:0&gt;</v>
      </c>
      <c r="J77" s="26" t="str">
        <f>"&lt;QTH:"&amp;LEN(Entry!J74)&amp;"&gt;"&amp;Entry!J74</f>
        <v>&lt;QTH:2&gt;AZ</v>
      </c>
      <c r="K77" s="26" t="str">
        <f>"&lt;notes:"&amp;LEN(Entry!K74)&amp;"&gt;"&amp;Entry!K74</f>
        <v>&lt;notes:0&gt;</v>
      </c>
      <c r="L77" s="28" t="s">
        <v>42</v>
      </c>
    </row>
    <row r="78" spans="1:12" ht="15.75" x14ac:dyDescent="0.25">
      <c r="A78" s="26" t="str">
        <f>"&lt;qso_date:8&gt;"&amp;YEAR(Entry!A75)&amp;IF(MONTH(Entry!A75)&lt;10,"0"&amp;MONTH(Entry!A75),MONTH(Entry!A75))&amp;IF(DAY(Entry!A75)&lt;10,"0"&amp;DAY(Entry!A75),DAY(Entry!A75))</f>
        <v>&lt;qso_date:8&gt;20170405</v>
      </c>
      <c r="B78" s="26" t="str">
        <f>"&lt;time_on:4&gt;"&amp;IF(LEN(Entry!B75)=1,"000"&amp;Entry!B75,IF(LEN(Entry!B75)=2,"00"&amp;Entry!B75,IF(LEN(Entry!B75)=3,"0"&amp;Entry!B75,Entry!B75)))</f>
        <v>&lt;time_on:4&gt;2203</v>
      </c>
      <c r="C78" s="26" t="str">
        <f>"&lt;call:"&amp;LEN(Entry!C75)&amp;"&gt;"&amp;Entry!C75</f>
        <v>&lt;call:5&gt;K5FNQ</v>
      </c>
      <c r="D78" s="26" t="str">
        <f>"&lt;rst_sent:"&amp;LEN(Entry!D75)&amp;"&gt;"&amp;Entry!D75</f>
        <v>&lt;rst_sent:3&gt;559</v>
      </c>
      <c r="E78" s="26" t="str">
        <f>"&lt;rst_rcvd:"&amp;LEN(Entry!E75)&amp;"&gt;"&amp;Entry!E75</f>
        <v>&lt;rst_rcvd:3&gt;579</v>
      </c>
      <c r="F78" s="26" t="str">
        <f>"&lt;band:"&amp;LEN(Entry!F75)&amp;"&gt;"&amp;Entry!F75</f>
        <v>&lt;band:3&gt;15M</v>
      </c>
      <c r="G78" s="26" t="str">
        <f>"&lt;mode:"&amp;LEN(Entry!G75)&amp;"&gt;"&amp;Entry!G75</f>
        <v>&lt;mode:2&gt;CW</v>
      </c>
      <c r="H78" s="26" t="str">
        <f>"&lt;time_off:4&gt;"&amp;IF(LEN(Entry!H75)=1,"000"&amp;Entry!H75,IF(LEN(Entry!H75)=2,"00"&amp;Entry!H75,IF(LEN(Entry!H75)=3,"0"&amp;Entry!H75,Entry!H75)))</f>
        <v>&lt;time_off:4&gt;2203</v>
      </c>
      <c r="I78" s="26" t="str">
        <f>"&lt;name:"&amp;LEN(Entry!I75)&amp;"&gt;"&amp;Entry!I75</f>
        <v>&lt;name:0&gt;</v>
      </c>
      <c r="J78" s="26" t="str">
        <f>"&lt;QTH:"&amp;LEN(Entry!J75)&amp;"&gt;"&amp;Entry!J75</f>
        <v>&lt;QTH:2&gt;LA</v>
      </c>
      <c r="K78" s="26" t="str">
        <f>"&lt;notes:"&amp;LEN(Entry!K75)&amp;"&gt;"&amp;Entry!K75</f>
        <v>&lt;notes:0&gt;</v>
      </c>
      <c r="L78" s="28" t="s">
        <v>42</v>
      </c>
    </row>
    <row r="79" spans="1:12" ht="15.75" x14ac:dyDescent="0.25">
      <c r="A79" s="26" t="str">
        <f>"&lt;qso_date:8&gt;"&amp;YEAR(Entry!A76)&amp;IF(MONTH(Entry!A76)&lt;10,"0"&amp;MONTH(Entry!A76),MONTH(Entry!A76))&amp;IF(DAY(Entry!A76)&lt;10,"0"&amp;DAY(Entry!A76),DAY(Entry!A76))</f>
        <v>&lt;qso_date:8&gt;20170405</v>
      </c>
      <c r="B79" s="26" t="str">
        <f>"&lt;time_on:4&gt;"&amp;IF(LEN(Entry!B76)=1,"000"&amp;Entry!B76,IF(LEN(Entry!B76)=2,"00"&amp;Entry!B76,IF(LEN(Entry!B76)=3,"0"&amp;Entry!B76,Entry!B76)))</f>
        <v>&lt;time_on:4&gt;2203</v>
      </c>
      <c r="C79" s="26" t="str">
        <f>"&lt;call:"&amp;LEN(Entry!C76)&amp;"&gt;"&amp;Entry!C76</f>
        <v>&lt;call:4&gt;NU1O</v>
      </c>
      <c r="D79" s="26" t="str">
        <f>"&lt;rst_sent:"&amp;LEN(Entry!D76)&amp;"&gt;"&amp;Entry!D76</f>
        <v>&lt;rst_sent:3&gt;549</v>
      </c>
      <c r="E79" s="26" t="str">
        <f>"&lt;rst_rcvd:"&amp;LEN(Entry!E76)&amp;"&gt;"&amp;Entry!E76</f>
        <v>&lt;rst_rcvd:3&gt;599</v>
      </c>
      <c r="F79" s="26" t="str">
        <f>"&lt;band:"&amp;LEN(Entry!F76)&amp;"&gt;"&amp;Entry!F76</f>
        <v>&lt;band:3&gt;15M</v>
      </c>
      <c r="G79" s="26" t="str">
        <f>"&lt;mode:"&amp;LEN(Entry!G76)&amp;"&gt;"&amp;Entry!G76</f>
        <v>&lt;mode:2&gt;CW</v>
      </c>
      <c r="H79" s="26" t="str">
        <f>"&lt;time_off:4&gt;"&amp;IF(LEN(Entry!H76)=1,"000"&amp;Entry!H76,IF(LEN(Entry!H76)=2,"00"&amp;Entry!H76,IF(LEN(Entry!H76)=3,"0"&amp;Entry!H76,Entry!H76)))</f>
        <v>&lt;time_off:4&gt;2203</v>
      </c>
      <c r="I79" s="26" t="str">
        <f>"&lt;name:"&amp;LEN(Entry!I76)&amp;"&gt;"&amp;Entry!I76</f>
        <v>&lt;name:0&gt;</v>
      </c>
      <c r="J79" s="26" t="str">
        <f>"&lt;QTH:"&amp;LEN(Entry!J76)&amp;"&gt;"&amp;Entry!J76</f>
        <v>&lt;QTH:0&gt;</v>
      </c>
      <c r="K79" s="26" t="str">
        <f>"&lt;notes:"&amp;LEN(Entry!K76)&amp;"&gt;"&amp;Entry!K76</f>
        <v>&lt;notes:0&gt;</v>
      </c>
      <c r="L79" s="28" t="s">
        <v>42</v>
      </c>
    </row>
    <row r="80" spans="1:12" ht="15.75" x14ac:dyDescent="0.25">
      <c r="A80" s="26" t="str">
        <f>"&lt;qso_date:8&gt;"&amp;YEAR(Entry!A77)&amp;IF(MONTH(Entry!A77)&lt;10,"0"&amp;MONTH(Entry!A77),MONTH(Entry!A77))&amp;IF(DAY(Entry!A77)&lt;10,"0"&amp;DAY(Entry!A77),DAY(Entry!A77))</f>
        <v>&lt;qso_date:8&gt;20170405</v>
      </c>
      <c r="B80" s="26" t="str">
        <f>"&lt;time_on:4&gt;"&amp;IF(LEN(Entry!B77)=1,"000"&amp;Entry!B77,IF(LEN(Entry!B77)=2,"00"&amp;Entry!B77,IF(LEN(Entry!B77)=3,"0"&amp;Entry!B77,Entry!B77)))</f>
        <v>&lt;time_on:4&gt;2205</v>
      </c>
      <c r="C80" s="26" t="str">
        <f>"&lt;call:"&amp;LEN(Entry!C77)&amp;"&gt;"&amp;Entry!C77</f>
        <v>&lt;call:5&gt;N6TVN</v>
      </c>
      <c r="D80" s="26" t="str">
        <f>"&lt;rst_sent:"&amp;LEN(Entry!D77)&amp;"&gt;"&amp;Entry!D77</f>
        <v>&lt;rst_sent:3&gt;549</v>
      </c>
      <c r="E80" s="26" t="str">
        <f>"&lt;rst_rcvd:"&amp;LEN(Entry!E77)&amp;"&gt;"&amp;Entry!E77</f>
        <v>&lt;rst_rcvd:3&gt;549</v>
      </c>
      <c r="F80" s="26" t="str">
        <f>"&lt;band:"&amp;LEN(Entry!F77)&amp;"&gt;"&amp;Entry!F77</f>
        <v>&lt;band:3&gt;15M</v>
      </c>
      <c r="G80" s="26" t="str">
        <f>"&lt;mode:"&amp;LEN(Entry!G77)&amp;"&gt;"&amp;Entry!G77</f>
        <v>&lt;mode:2&gt;CW</v>
      </c>
      <c r="H80" s="26" t="str">
        <f>"&lt;time_off:4&gt;"&amp;IF(LEN(Entry!H77)=1,"000"&amp;Entry!H77,IF(LEN(Entry!H77)=2,"00"&amp;Entry!H77,IF(LEN(Entry!H77)=3,"0"&amp;Entry!H77,Entry!H77)))</f>
        <v>&lt;time_off:4&gt;2205</v>
      </c>
      <c r="I80" s="26" t="str">
        <f>"&lt;name:"&amp;LEN(Entry!I77)&amp;"&gt;"&amp;Entry!I77</f>
        <v>&lt;name:0&gt;</v>
      </c>
      <c r="J80" s="26" t="str">
        <f>"&lt;QTH:"&amp;LEN(Entry!J77)&amp;"&gt;"&amp;Entry!J77</f>
        <v>&lt;QTH:0&gt;</v>
      </c>
      <c r="K80" s="26" t="str">
        <f>"&lt;notes:"&amp;LEN(Entry!K77)&amp;"&gt;"&amp;Entry!K77</f>
        <v>&lt;notes:0&gt;</v>
      </c>
      <c r="L80" s="28" t="s">
        <v>42</v>
      </c>
    </row>
    <row r="81" spans="1:12" ht="15.75" x14ac:dyDescent="0.25">
      <c r="A81" s="26" t="str">
        <f>"&lt;qso_date:8&gt;"&amp;YEAR(Entry!A78)&amp;IF(MONTH(Entry!A78)&lt;10,"0"&amp;MONTH(Entry!A78),MONTH(Entry!A78))&amp;IF(DAY(Entry!A78)&lt;10,"0"&amp;DAY(Entry!A78),DAY(Entry!A78))</f>
        <v>&lt;qso_date:8&gt;20170405</v>
      </c>
      <c r="B81" s="26" t="str">
        <f>"&lt;time_on:4&gt;"&amp;IF(LEN(Entry!B78)=1,"000"&amp;Entry!B78,IF(LEN(Entry!B78)=2,"00"&amp;Entry!B78,IF(LEN(Entry!B78)=3,"0"&amp;Entry!B78,Entry!B78)))</f>
        <v>&lt;time_on:4&gt;2207</v>
      </c>
      <c r="C81" s="26" t="str">
        <f>"&lt;call:"&amp;LEN(Entry!C78)&amp;"&gt;"&amp;Entry!C78</f>
        <v>&lt;call:4&gt;K5DC</v>
      </c>
      <c r="D81" s="26" t="str">
        <f>"&lt;rst_sent:"&amp;LEN(Entry!D78)&amp;"&gt;"&amp;Entry!D78</f>
        <v>&lt;rst_sent:3&gt;569</v>
      </c>
      <c r="E81" s="26" t="str">
        <f>"&lt;rst_rcvd:"&amp;LEN(Entry!E78)&amp;"&gt;"&amp;Entry!E78</f>
        <v>&lt;rst_rcvd:3&gt;599</v>
      </c>
      <c r="F81" s="26" t="str">
        <f>"&lt;band:"&amp;LEN(Entry!F78)&amp;"&gt;"&amp;Entry!F78</f>
        <v>&lt;band:3&gt;15M</v>
      </c>
      <c r="G81" s="26" t="str">
        <f>"&lt;mode:"&amp;LEN(Entry!G78)&amp;"&gt;"&amp;Entry!G78</f>
        <v>&lt;mode:2&gt;CW</v>
      </c>
      <c r="H81" s="26" t="str">
        <f>"&lt;time_off:4&gt;"&amp;IF(LEN(Entry!H78)=1,"000"&amp;Entry!H78,IF(LEN(Entry!H78)=2,"00"&amp;Entry!H78,IF(LEN(Entry!H78)=3,"0"&amp;Entry!H78,Entry!H78)))</f>
        <v>&lt;time_off:4&gt;2207</v>
      </c>
      <c r="I81" s="26" t="str">
        <f>"&lt;name:"&amp;LEN(Entry!I78)&amp;"&gt;"&amp;Entry!I78</f>
        <v>&lt;name:0&gt;</v>
      </c>
      <c r="J81" s="26" t="str">
        <f>"&lt;QTH:"&amp;LEN(Entry!J78)&amp;"&gt;"&amp;Entry!J78</f>
        <v>&lt;QTH:0&gt;</v>
      </c>
      <c r="K81" s="26" t="str">
        <f>"&lt;notes:"&amp;LEN(Entry!K78)&amp;"&gt;"&amp;Entry!K78</f>
        <v>&lt;notes:0&gt;</v>
      </c>
      <c r="L81" s="28" t="s">
        <v>42</v>
      </c>
    </row>
    <row r="82" spans="1:12" ht="15.75" x14ac:dyDescent="0.25">
      <c r="A82" s="26" t="str">
        <f>"&lt;qso_date:8&gt;"&amp;YEAR(Entry!A79)&amp;IF(MONTH(Entry!A79)&lt;10,"0"&amp;MONTH(Entry!A79),MONTH(Entry!A79))&amp;IF(DAY(Entry!A79)&lt;10,"0"&amp;DAY(Entry!A79),DAY(Entry!A79))</f>
        <v>&lt;qso_date:8&gt;20170405</v>
      </c>
      <c r="B82" s="26" t="str">
        <f>"&lt;time_on:4&gt;"&amp;IF(LEN(Entry!B79)=1,"000"&amp;Entry!B79,IF(LEN(Entry!B79)=2,"00"&amp;Entry!B79,IF(LEN(Entry!B79)=3,"0"&amp;Entry!B79,Entry!B79)))</f>
        <v>&lt;time_on:4&gt;2209</v>
      </c>
      <c r="C82" s="26" t="str">
        <f>"&lt;call:"&amp;LEN(Entry!C79)&amp;"&gt;"&amp;Entry!C79</f>
        <v>&lt;call:5&gt;PJ2GT</v>
      </c>
      <c r="D82" s="26" t="str">
        <f>"&lt;rst_sent:"&amp;LEN(Entry!D79)&amp;"&gt;"&amp;Entry!D79</f>
        <v>&lt;rst_sent:3&gt;569</v>
      </c>
      <c r="E82" s="26" t="str">
        <f>"&lt;rst_rcvd:"&amp;LEN(Entry!E79)&amp;"&gt;"&amp;Entry!E79</f>
        <v>&lt;rst_rcvd:3&gt;599</v>
      </c>
      <c r="F82" s="26" t="str">
        <f>"&lt;band:"&amp;LEN(Entry!F79)&amp;"&gt;"&amp;Entry!F79</f>
        <v>&lt;band:3&gt;15M</v>
      </c>
      <c r="G82" s="26" t="str">
        <f>"&lt;mode:"&amp;LEN(Entry!G79)&amp;"&gt;"&amp;Entry!G79</f>
        <v>&lt;mode:2&gt;CW</v>
      </c>
      <c r="H82" s="26" t="str">
        <f>"&lt;time_off:4&gt;"&amp;IF(LEN(Entry!H79)=1,"000"&amp;Entry!H79,IF(LEN(Entry!H79)=2,"00"&amp;Entry!H79,IF(LEN(Entry!H79)=3,"0"&amp;Entry!H79,Entry!H79)))</f>
        <v>&lt;time_off:4&gt;2209</v>
      </c>
      <c r="I82" s="26" t="str">
        <f>"&lt;name:"&amp;LEN(Entry!I79)&amp;"&gt;"&amp;Entry!I79</f>
        <v>&lt;name:0&gt;</v>
      </c>
      <c r="J82" s="26" t="str">
        <f>"&lt;QTH:"&amp;LEN(Entry!J79)&amp;"&gt;"&amp;Entry!J79</f>
        <v>&lt;QTH:0&gt;</v>
      </c>
      <c r="K82" s="26" t="str">
        <f>"&lt;notes:"&amp;LEN(Entry!K79)&amp;"&gt;"&amp;Entry!K79</f>
        <v>&lt;notes:0&gt;</v>
      </c>
      <c r="L82" s="28" t="s">
        <v>42</v>
      </c>
    </row>
    <row r="83" spans="1:12" ht="15.75" x14ac:dyDescent="0.25">
      <c r="A83" s="26" t="str">
        <f>"&lt;qso_date:8&gt;"&amp;YEAR(Entry!A80)&amp;IF(MONTH(Entry!A80)&lt;10,"0"&amp;MONTH(Entry!A80),MONTH(Entry!A80))&amp;IF(DAY(Entry!A80)&lt;10,"0"&amp;DAY(Entry!A80),DAY(Entry!A80))</f>
        <v>&lt;qso_date:8&gt;20170405</v>
      </c>
      <c r="B83" s="26" t="str">
        <f>"&lt;time_on:4&gt;"&amp;IF(LEN(Entry!B80)=1,"000"&amp;Entry!B80,IF(LEN(Entry!B80)=2,"00"&amp;Entry!B80,IF(LEN(Entry!B80)=3,"0"&amp;Entry!B80,Entry!B80)))</f>
        <v>&lt;time_on:4&gt;2210</v>
      </c>
      <c r="C83" s="26" t="str">
        <f>"&lt;call:"&amp;LEN(Entry!C80)&amp;"&gt;"&amp;Entry!C80</f>
        <v>&lt;call:6&gt;WD5DBV</v>
      </c>
      <c r="D83" s="26" t="str">
        <f>"&lt;rst_sent:"&amp;LEN(Entry!D80)&amp;"&gt;"&amp;Entry!D80</f>
        <v>&lt;rst_sent:3&gt;589</v>
      </c>
      <c r="E83" s="26" t="str">
        <f>"&lt;rst_rcvd:"&amp;LEN(Entry!E80)&amp;"&gt;"&amp;Entry!E80</f>
        <v>&lt;rst_rcvd:3&gt;559</v>
      </c>
      <c r="F83" s="26" t="str">
        <f>"&lt;band:"&amp;LEN(Entry!F80)&amp;"&gt;"&amp;Entry!F80</f>
        <v>&lt;band:3&gt;15M</v>
      </c>
      <c r="G83" s="26" t="str">
        <f>"&lt;mode:"&amp;LEN(Entry!G80)&amp;"&gt;"&amp;Entry!G80</f>
        <v>&lt;mode:2&gt;CW</v>
      </c>
      <c r="H83" s="26" t="str">
        <f>"&lt;time_off:4&gt;"&amp;IF(LEN(Entry!H80)=1,"000"&amp;Entry!H80,IF(LEN(Entry!H80)=2,"00"&amp;Entry!H80,IF(LEN(Entry!H80)=3,"0"&amp;Entry!H80,Entry!H80)))</f>
        <v>&lt;time_off:4&gt;2210</v>
      </c>
      <c r="I83" s="26" t="str">
        <f>"&lt;name:"&amp;LEN(Entry!I80)&amp;"&gt;"&amp;Entry!I80</f>
        <v>&lt;name:3&gt;ROY</v>
      </c>
      <c r="J83" s="26" t="str">
        <f>"&lt;QTH:"&amp;LEN(Entry!J80)&amp;"&gt;"&amp;Entry!J80</f>
        <v>&lt;QTH:0&gt;</v>
      </c>
      <c r="K83" s="26" t="str">
        <f>"&lt;notes:"&amp;LEN(Entry!K80)&amp;"&gt;"&amp;Entry!K80</f>
        <v>&lt;notes:0&gt;</v>
      </c>
      <c r="L83" s="28" t="s">
        <v>42</v>
      </c>
    </row>
    <row r="84" spans="1:12" ht="15.75" x14ac:dyDescent="0.25">
      <c r="A84" s="26" t="str">
        <f>"&lt;qso_date:8&gt;"&amp;YEAR(Entry!A81)&amp;IF(MONTH(Entry!A81)&lt;10,"0"&amp;MONTH(Entry!A81),MONTH(Entry!A81))&amp;IF(DAY(Entry!A81)&lt;10,"0"&amp;DAY(Entry!A81),DAY(Entry!A81))</f>
        <v>&lt;qso_date:8&gt;20170405</v>
      </c>
      <c r="B84" s="26" t="str">
        <f>"&lt;time_on:4&gt;"&amp;IF(LEN(Entry!B81)=1,"000"&amp;Entry!B81,IF(LEN(Entry!B81)=2,"00"&amp;Entry!B81,IF(LEN(Entry!B81)=3,"0"&amp;Entry!B81,Entry!B81)))</f>
        <v>&lt;time_on:4&gt;2212</v>
      </c>
      <c r="C84" s="26" t="str">
        <f>"&lt;call:"&amp;LEN(Entry!C81)&amp;"&gt;"&amp;Entry!C81</f>
        <v>&lt;call:4&gt;K9FD</v>
      </c>
      <c r="D84" s="26" t="str">
        <f>"&lt;rst_sent:"&amp;LEN(Entry!D81)&amp;"&gt;"&amp;Entry!D81</f>
        <v>&lt;rst_sent:3&gt;579</v>
      </c>
      <c r="E84" s="26" t="str">
        <f>"&lt;rst_rcvd:"&amp;LEN(Entry!E81)&amp;"&gt;"&amp;Entry!E81</f>
        <v>&lt;rst_rcvd:3&gt;579</v>
      </c>
      <c r="F84" s="26" t="str">
        <f>"&lt;band:"&amp;LEN(Entry!F81)&amp;"&gt;"&amp;Entry!F81</f>
        <v>&lt;band:3&gt;15M</v>
      </c>
      <c r="G84" s="26" t="str">
        <f>"&lt;mode:"&amp;LEN(Entry!G81)&amp;"&gt;"&amp;Entry!G81</f>
        <v>&lt;mode:2&gt;CW</v>
      </c>
      <c r="H84" s="26" t="str">
        <f>"&lt;time_off:4&gt;"&amp;IF(LEN(Entry!H81)=1,"000"&amp;Entry!H81,IF(LEN(Entry!H81)=2,"00"&amp;Entry!H81,IF(LEN(Entry!H81)=3,"0"&amp;Entry!H81,Entry!H81)))</f>
        <v>&lt;time_off:4&gt;2212</v>
      </c>
      <c r="I84" s="26" t="str">
        <f>"&lt;name:"&amp;LEN(Entry!I81)&amp;"&gt;"&amp;Entry!I81</f>
        <v>&lt;name:0&gt;</v>
      </c>
      <c r="J84" s="26" t="str">
        <f>"&lt;QTH:"&amp;LEN(Entry!J81)&amp;"&gt;"&amp;Entry!J81</f>
        <v>&lt;QTH:0&gt;</v>
      </c>
      <c r="K84" s="26" t="str">
        <f>"&lt;notes:"&amp;LEN(Entry!K81)&amp;"&gt;"&amp;Entry!K81</f>
        <v>&lt;notes:0&gt;</v>
      </c>
      <c r="L84" s="28" t="s">
        <v>42</v>
      </c>
    </row>
    <row r="85" spans="1:12" ht="15.75" x14ac:dyDescent="0.25">
      <c r="A85" s="26" t="str">
        <f>"&lt;qso_date:8&gt;"&amp;YEAR(Entry!A82)&amp;IF(MONTH(Entry!A82)&lt;10,"0"&amp;MONTH(Entry!A82),MONTH(Entry!A82))&amp;IF(DAY(Entry!A82)&lt;10,"0"&amp;DAY(Entry!A82),DAY(Entry!A82))</f>
        <v>&lt;qso_date:8&gt;20170405</v>
      </c>
      <c r="B85" s="26" t="str">
        <f>"&lt;time_on:4&gt;"&amp;IF(LEN(Entry!B82)=1,"000"&amp;Entry!B82,IF(LEN(Entry!B82)=2,"00"&amp;Entry!B82,IF(LEN(Entry!B82)=3,"0"&amp;Entry!B82,Entry!B82)))</f>
        <v>&lt;time_on:4&gt;2213</v>
      </c>
      <c r="C85" s="26" t="str">
        <f>"&lt;call:"&amp;LEN(Entry!C82)&amp;"&gt;"&amp;Entry!C82</f>
        <v>&lt;call:6&gt;WA0BZA</v>
      </c>
      <c r="D85" s="26" t="str">
        <f>"&lt;rst_sent:"&amp;LEN(Entry!D82)&amp;"&gt;"&amp;Entry!D82</f>
        <v>&lt;rst_sent:3&gt;539</v>
      </c>
      <c r="E85" s="26" t="str">
        <f>"&lt;rst_rcvd:"&amp;LEN(Entry!E82)&amp;"&gt;"&amp;Entry!E82</f>
        <v>&lt;rst_rcvd:3&gt;339</v>
      </c>
      <c r="F85" s="26" t="str">
        <f>"&lt;band:"&amp;LEN(Entry!F82)&amp;"&gt;"&amp;Entry!F82</f>
        <v>&lt;band:3&gt;15M</v>
      </c>
      <c r="G85" s="26" t="str">
        <f>"&lt;mode:"&amp;LEN(Entry!G82)&amp;"&gt;"&amp;Entry!G82</f>
        <v>&lt;mode:2&gt;CW</v>
      </c>
      <c r="H85" s="26" t="str">
        <f>"&lt;time_off:4&gt;"&amp;IF(LEN(Entry!H82)=1,"000"&amp;Entry!H82,IF(LEN(Entry!H82)=2,"00"&amp;Entry!H82,IF(LEN(Entry!H82)=3,"0"&amp;Entry!H82,Entry!H82)))</f>
        <v>&lt;time_off:4&gt;2213</v>
      </c>
      <c r="I85" s="26" t="str">
        <f>"&lt;name:"&amp;LEN(Entry!I82)&amp;"&gt;"&amp;Entry!I82</f>
        <v>&lt;name:0&gt;</v>
      </c>
      <c r="J85" s="26" t="str">
        <f>"&lt;QTH:"&amp;LEN(Entry!J82)&amp;"&gt;"&amp;Entry!J82</f>
        <v>&lt;QTH:0&gt;</v>
      </c>
      <c r="K85" s="26" t="str">
        <f>"&lt;notes:"&amp;LEN(Entry!K82)&amp;"&gt;"&amp;Entry!K82</f>
        <v>&lt;notes:0&gt;</v>
      </c>
      <c r="L85" s="28" t="s">
        <v>42</v>
      </c>
    </row>
    <row r="86" spans="1:12" ht="15.75" x14ac:dyDescent="0.25">
      <c r="A86" s="26" t="str">
        <f>"&lt;qso_date:8&gt;"&amp;YEAR(Entry!A83)&amp;IF(MONTH(Entry!A83)&lt;10,"0"&amp;MONTH(Entry!A83),MONTH(Entry!A83))&amp;IF(DAY(Entry!A83)&lt;10,"0"&amp;DAY(Entry!A83),DAY(Entry!A83))</f>
        <v>&lt;qso_date:8&gt;20170405</v>
      </c>
      <c r="B86" s="26" t="str">
        <f>"&lt;time_on:4&gt;"&amp;IF(LEN(Entry!B83)=1,"000"&amp;Entry!B83,IF(LEN(Entry!B83)=2,"00"&amp;Entry!B83,IF(LEN(Entry!B83)=3,"0"&amp;Entry!B83,Entry!B83)))</f>
        <v>&lt;time_on:4&gt;2215</v>
      </c>
      <c r="C86" s="26" t="str">
        <f>"&lt;call:"&amp;LEN(Entry!C83)&amp;"&gt;"&amp;Entry!C83</f>
        <v>&lt;call:5&gt;KE2VB</v>
      </c>
      <c r="D86" s="26" t="str">
        <f>"&lt;rst_sent:"&amp;LEN(Entry!D83)&amp;"&gt;"&amp;Entry!D83</f>
        <v>&lt;rst_sent:3&gt;579</v>
      </c>
      <c r="E86" s="26" t="str">
        <f>"&lt;rst_rcvd:"&amp;LEN(Entry!E83)&amp;"&gt;"&amp;Entry!E83</f>
        <v>&lt;rst_rcvd:3&gt;599</v>
      </c>
      <c r="F86" s="26" t="str">
        <f>"&lt;band:"&amp;LEN(Entry!F83)&amp;"&gt;"&amp;Entry!F83</f>
        <v>&lt;band:3&gt;15M</v>
      </c>
      <c r="G86" s="26" t="str">
        <f>"&lt;mode:"&amp;LEN(Entry!G83)&amp;"&gt;"&amp;Entry!G83</f>
        <v>&lt;mode:2&gt;CW</v>
      </c>
      <c r="H86" s="26" t="str">
        <f>"&lt;time_off:4&gt;"&amp;IF(LEN(Entry!H83)=1,"000"&amp;Entry!H83,IF(LEN(Entry!H83)=2,"00"&amp;Entry!H83,IF(LEN(Entry!H83)=3,"0"&amp;Entry!H83,Entry!H83)))</f>
        <v>&lt;time_off:4&gt;2215</v>
      </c>
      <c r="I86" s="26" t="str">
        <f>"&lt;name:"&amp;LEN(Entry!I83)&amp;"&gt;"&amp;Entry!I83</f>
        <v>&lt;name:0&gt;</v>
      </c>
      <c r="J86" s="26" t="str">
        <f>"&lt;QTH:"&amp;LEN(Entry!J83)&amp;"&gt;"&amp;Entry!J83</f>
        <v>&lt;QTH:0&gt;</v>
      </c>
      <c r="K86" s="26" t="str">
        <f>"&lt;notes:"&amp;LEN(Entry!K83)&amp;"&gt;"&amp;Entry!K83</f>
        <v>&lt;notes:0&gt;</v>
      </c>
      <c r="L86" s="28" t="s">
        <v>42</v>
      </c>
    </row>
    <row r="87" spans="1:12" ht="15.75" x14ac:dyDescent="0.25">
      <c r="A87" s="26" t="str">
        <f>"&lt;qso_date:8&gt;"&amp;YEAR(Entry!A84)&amp;IF(MONTH(Entry!A84)&lt;10,"0"&amp;MONTH(Entry!A84),MONTH(Entry!A84))&amp;IF(DAY(Entry!A84)&lt;10,"0"&amp;DAY(Entry!A84),DAY(Entry!A84))</f>
        <v>&lt;qso_date:8&gt;20170405</v>
      </c>
      <c r="B87" s="26" t="str">
        <f>"&lt;time_on:4&gt;"&amp;IF(LEN(Entry!B84)=1,"000"&amp;Entry!B84,IF(LEN(Entry!B84)=2,"00"&amp;Entry!B84,IF(LEN(Entry!B84)=3,"0"&amp;Entry!B84,Entry!B84)))</f>
        <v>&lt;time_on:4&gt;2217</v>
      </c>
      <c r="C87" s="26" t="str">
        <f>"&lt;call:"&amp;LEN(Entry!C84)&amp;"&gt;"&amp;Entry!C84</f>
        <v>&lt;call:4&gt;W1JR</v>
      </c>
      <c r="D87" s="26" t="str">
        <f>"&lt;rst_sent:"&amp;LEN(Entry!D84)&amp;"&gt;"&amp;Entry!D84</f>
        <v>&lt;rst_sent:3&gt;569</v>
      </c>
      <c r="E87" s="26" t="str">
        <f>"&lt;rst_rcvd:"&amp;LEN(Entry!E84)&amp;"&gt;"&amp;Entry!E84</f>
        <v>&lt;rst_rcvd:3&gt;569</v>
      </c>
      <c r="F87" s="26" t="str">
        <f>"&lt;band:"&amp;LEN(Entry!F84)&amp;"&gt;"&amp;Entry!F84</f>
        <v>&lt;band:3&gt;15M</v>
      </c>
      <c r="G87" s="26" t="str">
        <f>"&lt;mode:"&amp;LEN(Entry!G84)&amp;"&gt;"&amp;Entry!G84</f>
        <v>&lt;mode:2&gt;CW</v>
      </c>
      <c r="H87" s="26" t="str">
        <f>"&lt;time_off:4&gt;"&amp;IF(LEN(Entry!H84)=1,"000"&amp;Entry!H84,IF(LEN(Entry!H84)=2,"00"&amp;Entry!H84,IF(LEN(Entry!H84)=3,"0"&amp;Entry!H84,Entry!H84)))</f>
        <v>&lt;time_off:4&gt;2217</v>
      </c>
      <c r="I87" s="26" t="str">
        <f>"&lt;name:"&amp;LEN(Entry!I84)&amp;"&gt;"&amp;Entry!I84</f>
        <v>&lt;name:3&gt;JOE</v>
      </c>
      <c r="J87" s="26" t="str">
        <f>"&lt;QTH:"&amp;LEN(Entry!J84)&amp;"&gt;"&amp;Entry!J84</f>
        <v>&lt;QTH:0&gt;</v>
      </c>
      <c r="K87" s="26" t="str">
        <f>"&lt;notes:"&amp;LEN(Entry!K84)&amp;"&gt;"&amp;Entry!K84</f>
        <v>&lt;notes:8&gt;REAL RST</v>
      </c>
      <c r="L87" s="28" t="s">
        <v>42</v>
      </c>
    </row>
    <row r="88" spans="1:12" ht="15.75" x14ac:dyDescent="0.25">
      <c r="A88" s="26" t="str">
        <f>"&lt;qso_date:8&gt;"&amp;YEAR(Entry!A85)&amp;IF(MONTH(Entry!A85)&lt;10,"0"&amp;MONTH(Entry!A85),MONTH(Entry!A85))&amp;IF(DAY(Entry!A85)&lt;10,"0"&amp;DAY(Entry!A85),DAY(Entry!A85))</f>
        <v>&lt;qso_date:8&gt;20170405</v>
      </c>
      <c r="B88" s="26" t="str">
        <f>"&lt;time_on:4&gt;"&amp;IF(LEN(Entry!B85)=1,"000"&amp;Entry!B85,IF(LEN(Entry!B85)=2,"00"&amp;Entry!B85,IF(LEN(Entry!B85)=3,"0"&amp;Entry!B85,Entry!B85)))</f>
        <v>&lt;time_on:4&gt;2218</v>
      </c>
      <c r="C88" s="26" t="str">
        <f>"&lt;call:"&amp;LEN(Entry!C85)&amp;"&gt;"&amp;Entry!C85</f>
        <v>&lt;call:4&gt;W6FA</v>
      </c>
      <c r="D88" s="26" t="str">
        <f>"&lt;rst_sent:"&amp;LEN(Entry!D85)&amp;"&gt;"&amp;Entry!D85</f>
        <v>&lt;rst_sent:3&gt;569</v>
      </c>
      <c r="E88" s="26" t="str">
        <f>"&lt;rst_rcvd:"&amp;LEN(Entry!E85)&amp;"&gt;"&amp;Entry!E85</f>
        <v>&lt;rst_rcvd:3&gt;559</v>
      </c>
      <c r="F88" s="26" t="str">
        <f>"&lt;band:"&amp;LEN(Entry!F85)&amp;"&gt;"&amp;Entry!F85</f>
        <v>&lt;band:3&gt;15M</v>
      </c>
      <c r="G88" s="26" t="str">
        <f>"&lt;mode:"&amp;LEN(Entry!G85)&amp;"&gt;"&amp;Entry!G85</f>
        <v>&lt;mode:2&gt;CW</v>
      </c>
      <c r="H88" s="26" t="str">
        <f>"&lt;time_off:4&gt;"&amp;IF(LEN(Entry!H85)=1,"000"&amp;Entry!H85,IF(LEN(Entry!H85)=2,"00"&amp;Entry!H85,IF(LEN(Entry!H85)=3,"0"&amp;Entry!H85,Entry!H85)))</f>
        <v>&lt;time_off:4&gt;2218</v>
      </c>
      <c r="I88" s="26" t="str">
        <f>"&lt;name:"&amp;LEN(Entry!I85)&amp;"&gt;"&amp;Entry!I85</f>
        <v>&lt;name:0&gt;</v>
      </c>
      <c r="J88" s="26" t="str">
        <f>"&lt;QTH:"&amp;LEN(Entry!J85)&amp;"&gt;"&amp;Entry!J85</f>
        <v>&lt;QTH:2&gt;CA</v>
      </c>
      <c r="K88" s="26" t="str">
        <f>"&lt;notes:"&amp;LEN(Entry!K85)&amp;"&gt;"&amp;Entry!K85</f>
        <v>&lt;notes:0&gt;</v>
      </c>
      <c r="L88" s="28" t="s">
        <v>42</v>
      </c>
    </row>
    <row r="89" spans="1:12" ht="15.75" x14ac:dyDescent="0.25">
      <c r="A89" s="26" t="str">
        <f>"&lt;qso_date:8&gt;"&amp;YEAR(Entry!A86)&amp;IF(MONTH(Entry!A86)&lt;10,"0"&amp;MONTH(Entry!A86),MONTH(Entry!A86))&amp;IF(DAY(Entry!A86)&lt;10,"0"&amp;DAY(Entry!A86),DAY(Entry!A86))</f>
        <v>&lt;qso_date:8&gt;20170405</v>
      </c>
      <c r="B89" s="26" t="str">
        <f>"&lt;time_on:4&gt;"&amp;IF(LEN(Entry!B86)=1,"000"&amp;Entry!B86,IF(LEN(Entry!B86)=2,"00"&amp;Entry!B86,IF(LEN(Entry!B86)=3,"0"&amp;Entry!B86,Entry!B86)))</f>
        <v>&lt;time_on:4&gt;2222</v>
      </c>
      <c r="C89" s="26" t="str">
        <f>"&lt;call:"&amp;LEN(Entry!C86)&amp;"&gt;"&amp;Entry!C86</f>
        <v>&lt;call:4&gt;K7KV</v>
      </c>
      <c r="D89" s="26" t="str">
        <f>"&lt;rst_sent:"&amp;LEN(Entry!D86)&amp;"&gt;"&amp;Entry!D86</f>
        <v>&lt;rst_sent:3&gt;589</v>
      </c>
      <c r="E89" s="26" t="str">
        <f>"&lt;rst_rcvd:"&amp;LEN(Entry!E86)&amp;"&gt;"&amp;Entry!E86</f>
        <v>&lt;rst_rcvd:3&gt;599</v>
      </c>
      <c r="F89" s="26" t="str">
        <f>"&lt;band:"&amp;LEN(Entry!F86)&amp;"&gt;"&amp;Entry!F86</f>
        <v>&lt;band:3&gt;15M</v>
      </c>
      <c r="G89" s="26" t="str">
        <f>"&lt;mode:"&amp;LEN(Entry!G86)&amp;"&gt;"&amp;Entry!G86</f>
        <v>&lt;mode:2&gt;CW</v>
      </c>
      <c r="H89" s="26" t="str">
        <f>"&lt;time_off:4&gt;"&amp;IF(LEN(Entry!H86)=1,"000"&amp;Entry!H86,IF(LEN(Entry!H86)=2,"00"&amp;Entry!H86,IF(LEN(Entry!H86)=3,"0"&amp;Entry!H86,Entry!H86)))</f>
        <v>&lt;time_off:4&gt;2222</v>
      </c>
      <c r="I89" s="26" t="str">
        <f>"&lt;name:"&amp;LEN(Entry!I86)&amp;"&gt;"&amp;Entry!I86</f>
        <v>&lt;name:0&gt;</v>
      </c>
      <c r="J89" s="26" t="str">
        <f>"&lt;QTH:"&amp;LEN(Entry!J86)&amp;"&gt;"&amp;Entry!J86</f>
        <v>&lt;QTH:2&gt;WA</v>
      </c>
      <c r="K89" s="26" t="str">
        <f>"&lt;notes:"&amp;LEN(Entry!K86)&amp;"&gt;"&amp;Entry!K86</f>
        <v>&lt;notes:0&gt;</v>
      </c>
      <c r="L89" s="28" t="s">
        <v>42</v>
      </c>
    </row>
    <row r="90" spans="1:12" ht="15.75" x14ac:dyDescent="0.25">
      <c r="A90" s="26" t="str">
        <f>"&lt;qso_date:8&gt;"&amp;YEAR(Entry!A87)&amp;IF(MONTH(Entry!A87)&lt;10,"0"&amp;MONTH(Entry!A87),MONTH(Entry!A87))&amp;IF(DAY(Entry!A87)&lt;10,"0"&amp;DAY(Entry!A87),DAY(Entry!A87))</f>
        <v>&lt;qso_date:8&gt;20170405</v>
      </c>
      <c r="B90" s="26" t="str">
        <f>"&lt;time_on:4&gt;"&amp;IF(LEN(Entry!B87)=1,"000"&amp;Entry!B87,IF(LEN(Entry!B87)=2,"00"&amp;Entry!B87,IF(LEN(Entry!B87)=3,"0"&amp;Entry!B87,Entry!B87)))</f>
        <v>&lt;time_on:4&gt;2223</v>
      </c>
      <c r="C90" s="26" t="str">
        <f>"&lt;call:"&amp;LEN(Entry!C87)&amp;"&gt;"&amp;Entry!C87</f>
        <v>&lt;call:6&gt;XE1USG</v>
      </c>
      <c r="D90" s="26" t="str">
        <f>"&lt;rst_sent:"&amp;LEN(Entry!D87)&amp;"&gt;"&amp;Entry!D87</f>
        <v>&lt;rst_sent:3&gt;449</v>
      </c>
      <c r="E90" s="26" t="str">
        <f>"&lt;rst_rcvd:"&amp;LEN(Entry!E87)&amp;"&gt;"&amp;Entry!E87</f>
        <v>&lt;rst_rcvd:3&gt;599</v>
      </c>
      <c r="F90" s="26" t="str">
        <f>"&lt;band:"&amp;LEN(Entry!F87)&amp;"&gt;"&amp;Entry!F87</f>
        <v>&lt;band:3&gt;15M</v>
      </c>
      <c r="G90" s="26" t="str">
        <f>"&lt;mode:"&amp;LEN(Entry!G87)&amp;"&gt;"&amp;Entry!G87</f>
        <v>&lt;mode:2&gt;CW</v>
      </c>
      <c r="H90" s="26" t="str">
        <f>"&lt;time_off:4&gt;"&amp;IF(LEN(Entry!H87)=1,"000"&amp;Entry!H87,IF(LEN(Entry!H87)=2,"00"&amp;Entry!H87,IF(LEN(Entry!H87)=3,"0"&amp;Entry!H87,Entry!H87)))</f>
        <v>&lt;time_off:4&gt;2223</v>
      </c>
      <c r="I90" s="26" t="str">
        <f>"&lt;name:"&amp;LEN(Entry!I87)&amp;"&gt;"&amp;Entry!I87</f>
        <v>&lt;name:0&gt;</v>
      </c>
      <c r="J90" s="26" t="str">
        <f>"&lt;QTH:"&amp;LEN(Entry!J87)&amp;"&gt;"&amp;Entry!J87</f>
        <v>&lt;QTH:0&gt;</v>
      </c>
      <c r="K90" s="26" t="str">
        <f>"&lt;notes:"&amp;LEN(Entry!K87)&amp;"&gt;"&amp;Entry!K87</f>
        <v>&lt;notes:0&gt;</v>
      </c>
      <c r="L90" s="28" t="s">
        <v>42</v>
      </c>
    </row>
    <row r="91" spans="1:12" ht="15.75" x14ac:dyDescent="0.25">
      <c r="A91" s="26" t="str">
        <f>"&lt;qso_date:8&gt;"&amp;YEAR(Entry!A88)&amp;IF(MONTH(Entry!A88)&lt;10,"0"&amp;MONTH(Entry!A88),MONTH(Entry!A88))&amp;IF(DAY(Entry!A88)&lt;10,"0"&amp;DAY(Entry!A88),DAY(Entry!A88))</f>
        <v>&lt;qso_date:8&gt;20170405</v>
      </c>
      <c r="B91" s="26" t="str">
        <f>"&lt;time_on:4&gt;"&amp;IF(LEN(Entry!B88)=1,"000"&amp;Entry!B88,IF(LEN(Entry!B88)=2,"00"&amp;Entry!B88,IF(LEN(Entry!B88)=3,"0"&amp;Entry!B88,Entry!B88)))</f>
        <v>&lt;time_on:4&gt;2223</v>
      </c>
      <c r="C91" s="26" t="str">
        <f>"&lt;call:"&amp;LEN(Entry!C88)&amp;"&gt;"&amp;Entry!C88</f>
        <v>&lt;call:5&gt;K7ACZ</v>
      </c>
      <c r="D91" s="26" t="str">
        <f>"&lt;rst_sent:"&amp;LEN(Entry!D88)&amp;"&gt;"&amp;Entry!D88</f>
        <v>&lt;rst_sent:3&gt;599</v>
      </c>
      <c r="E91" s="26" t="str">
        <f>"&lt;rst_rcvd:"&amp;LEN(Entry!E88)&amp;"&gt;"&amp;Entry!E88</f>
        <v>&lt;rst_rcvd:3&gt;539</v>
      </c>
      <c r="F91" s="26" t="str">
        <f>"&lt;band:"&amp;LEN(Entry!F88)&amp;"&gt;"&amp;Entry!F88</f>
        <v>&lt;band:3&gt;15M</v>
      </c>
      <c r="G91" s="26" t="str">
        <f>"&lt;mode:"&amp;LEN(Entry!G88)&amp;"&gt;"&amp;Entry!G88</f>
        <v>&lt;mode:2&gt;CW</v>
      </c>
      <c r="H91" s="26" t="str">
        <f>"&lt;time_off:4&gt;"&amp;IF(LEN(Entry!H88)=1,"000"&amp;Entry!H88,IF(LEN(Entry!H88)=2,"00"&amp;Entry!H88,IF(LEN(Entry!H88)=3,"0"&amp;Entry!H88,Entry!H88)))</f>
        <v>&lt;time_off:4&gt;2223</v>
      </c>
      <c r="I91" s="26" t="str">
        <f>"&lt;name:"&amp;LEN(Entry!I88)&amp;"&gt;"&amp;Entry!I88</f>
        <v>&lt;name:0&gt;</v>
      </c>
      <c r="J91" s="26" t="str">
        <f>"&lt;QTH:"&amp;LEN(Entry!J88)&amp;"&gt;"&amp;Entry!J88</f>
        <v>&lt;QTH:2&gt;CA</v>
      </c>
      <c r="K91" s="26" t="str">
        <f>"&lt;notes:"&amp;LEN(Entry!K88)&amp;"&gt;"&amp;Entry!K88</f>
        <v>&lt;notes:0&gt;</v>
      </c>
      <c r="L91" s="28" t="s">
        <v>42</v>
      </c>
    </row>
    <row r="92" spans="1:12" ht="15.75" x14ac:dyDescent="0.25">
      <c r="A92" s="26" t="str">
        <f>"&lt;qso_date:8&gt;"&amp;YEAR(Entry!A89)&amp;IF(MONTH(Entry!A89)&lt;10,"0"&amp;MONTH(Entry!A89),MONTH(Entry!A89))&amp;IF(DAY(Entry!A89)&lt;10,"0"&amp;DAY(Entry!A89),DAY(Entry!A89))</f>
        <v>&lt;qso_date:8&gt;20170405</v>
      </c>
      <c r="B92" s="26" t="str">
        <f>"&lt;time_on:4&gt;"&amp;IF(LEN(Entry!B89)=1,"000"&amp;Entry!B89,IF(LEN(Entry!B89)=2,"00"&amp;Entry!B89,IF(LEN(Entry!B89)=3,"0"&amp;Entry!B89,Entry!B89)))</f>
        <v>&lt;time_on:4&gt;2225</v>
      </c>
      <c r="C92" s="26" t="str">
        <f>"&lt;call:"&amp;LEN(Entry!C89)&amp;"&gt;"&amp;Entry!C89</f>
        <v>&lt;call:4&gt;WA8A</v>
      </c>
      <c r="D92" s="26" t="str">
        <f>"&lt;rst_sent:"&amp;LEN(Entry!D89)&amp;"&gt;"&amp;Entry!D89</f>
        <v>&lt;rst_sent:3&gt;539</v>
      </c>
      <c r="E92" s="26" t="str">
        <f>"&lt;rst_rcvd:"&amp;LEN(Entry!E89)&amp;"&gt;"&amp;Entry!E89</f>
        <v>&lt;rst_rcvd:3&gt;599</v>
      </c>
      <c r="F92" s="26" t="str">
        <f>"&lt;band:"&amp;LEN(Entry!F89)&amp;"&gt;"&amp;Entry!F89</f>
        <v>&lt;band:3&gt;15M</v>
      </c>
      <c r="G92" s="26" t="str">
        <f>"&lt;mode:"&amp;LEN(Entry!G89)&amp;"&gt;"&amp;Entry!G89</f>
        <v>&lt;mode:2&gt;CW</v>
      </c>
      <c r="H92" s="26" t="str">
        <f>"&lt;time_off:4&gt;"&amp;IF(LEN(Entry!H89)=1,"000"&amp;Entry!H89,IF(LEN(Entry!H89)=2,"00"&amp;Entry!H89,IF(LEN(Entry!H89)=3,"0"&amp;Entry!H89,Entry!H89)))</f>
        <v>&lt;time_off:4&gt;2225</v>
      </c>
      <c r="I92" s="26" t="str">
        <f>"&lt;name:"&amp;LEN(Entry!I89)&amp;"&gt;"&amp;Entry!I89</f>
        <v>&lt;name:0&gt;</v>
      </c>
      <c r="J92" s="26" t="str">
        <f>"&lt;QTH:"&amp;LEN(Entry!J89)&amp;"&gt;"&amp;Entry!J89</f>
        <v>&lt;QTH:0&gt;</v>
      </c>
      <c r="K92" s="26" t="str">
        <f>"&lt;notes:"&amp;LEN(Entry!K89)&amp;"&gt;"&amp;Entry!K89</f>
        <v>&lt;notes:0&gt;</v>
      </c>
      <c r="L92" s="28" t="s">
        <v>42</v>
      </c>
    </row>
    <row r="93" spans="1:12" ht="15.75" x14ac:dyDescent="0.25">
      <c r="A93" s="26" t="str">
        <f>"&lt;qso_date:8&gt;"&amp;YEAR(Entry!A90)&amp;IF(MONTH(Entry!A90)&lt;10,"0"&amp;MONTH(Entry!A90),MONTH(Entry!A90))&amp;IF(DAY(Entry!A90)&lt;10,"0"&amp;DAY(Entry!A90),DAY(Entry!A90))</f>
        <v>&lt;qso_date:8&gt;20170405</v>
      </c>
      <c r="B93" s="26" t="str">
        <f>"&lt;time_on:4&gt;"&amp;IF(LEN(Entry!B90)=1,"000"&amp;Entry!B90,IF(LEN(Entry!B90)=2,"00"&amp;Entry!B90,IF(LEN(Entry!B90)=3,"0"&amp;Entry!B90,Entry!B90)))</f>
        <v>&lt;time_on:4&gt;2230</v>
      </c>
      <c r="C93" s="26" t="str">
        <f>"&lt;call:"&amp;LEN(Entry!C90)&amp;"&gt;"&amp;Entry!C90</f>
        <v>&lt;call:4&gt;N9RD</v>
      </c>
      <c r="D93" s="26" t="str">
        <f>"&lt;rst_sent:"&amp;LEN(Entry!D90)&amp;"&gt;"&amp;Entry!D90</f>
        <v>&lt;rst_sent:3&gt;569</v>
      </c>
      <c r="E93" s="26" t="str">
        <f>"&lt;rst_rcvd:"&amp;LEN(Entry!E90)&amp;"&gt;"&amp;Entry!E90</f>
        <v>&lt;rst_rcvd:3&gt;559</v>
      </c>
      <c r="F93" s="26" t="str">
        <f>"&lt;band:"&amp;LEN(Entry!F90)&amp;"&gt;"&amp;Entry!F90</f>
        <v>&lt;band:3&gt;15M</v>
      </c>
      <c r="G93" s="26" t="str">
        <f>"&lt;mode:"&amp;LEN(Entry!G90)&amp;"&gt;"&amp;Entry!G90</f>
        <v>&lt;mode:2&gt;CW</v>
      </c>
      <c r="H93" s="26" t="str">
        <f>"&lt;time_off:4&gt;"&amp;IF(LEN(Entry!H90)=1,"000"&amp;Entry!H90,IF(LEN(Entry!H90)=2,"00"&amp;Entry!H90,IF(LEN(Entry!H90)=3,"0"&amp;Entry!H90,Entry!H90)))</f>
        <v>&lt;time_off:4&gt;2232</v>
      </c>
      <c r="I93" s="26" t="str">
        <f>"&lt;name:"&amp;LEN(Entry!I90)&amp;"&gt;"&amp;Entry!I90</f>
        <v>&lt;name:7&gt;JUERGEN</v>
      </c>
      <c r="J93" s="26" t="str">
        <f>"&lt;QTH:"&amp;LEN(Entry!J90)&amp;"&gt;"&amp;Entry!J90</f>
        <v>&lt;QTH:2&gt;IN</v>
      </c>
      <c r="K93" s="26" t="str">
        <f>"&lt;notes:"&amp;LEN(Entry!K90)&amp;"&gt;"&amp;Entry!K90</f>
        <v>&lt;notes:0&gt;</v>
      </c>
      <c r="L93" s="28" t="s">
        <v>42</v>
      </c>
    </row>
    <row r="94" spans="1:12" ht="15.75" x14ac:dyDescent="0.25">
      <c r="A94" s="26" t="str">
        <f>"&lt;qso_date:8&gt;"&amp;YEAR(Entry!A91)&amp;IF(MONTH(Entry!A91)&lt;10,"0"&amp;MONTH(Entry!A91),MONTH(Entry!A91))&amp;IF(DAY(Entry!A91)&lt;10,"0"&amp;DAY(Entry!A91),DAY(Entry!A91))</f>
        <v>&lt;qso_date:8&gt;20170405</v>
      </c>
      <c r="B94" s="26" t="str">
        <f>"&lt;time_on:4&gt;"&amp;IF(LEN(Entry!B91)=1,"000"&amp;Entry!B91,IF(LEN(Entry!B91)=2,"00"&amp;Entry!B91,IF(LEN(Entry!B91)=3,"0"&amp;Entry!B91,Entry!B91)))</f>
        <v>&lt;time_on:4&gt;2234</v>
      </c>
      <c r="C94" s="26" t="str">
        <f>"&lt;call:"&amp;LEN(Entry!C91)&amp;"&gt;"&amp;Entry!C91</f>
        <v>&lt;call:4&gt;K0OK</v>
      </c>
      <c r="D94" s="26" t="str">
        <f>"&lt;rst_sent:"&amp;LEN(Entry!D91)&amp;"&gt;"&amp;Entry!D91</f>
        <v>&lt;rst_sent:3&gt;579</v>
      </c>
      <c r="E94" s="26" t="str">
        <f>"&lt;rst_rcvd:"&amp;LEN(Entry!E91)&amp;"&gt;"&amp;Entry!E91</f>
        <v>&lt;rst_rcvd:3&gt;589</v>
      </c>
      <c r="F94" s="26" t="str">
        <f>"&lt;band:"&amp;LEN(Entry!F91)&amp;"&gt;"&amp;Entry!F91</f>
        <v>&lt;band:3&gt;15M</v>
      </c>
      <c r="G94" s="26" t="str">
        <f>"&lt;mode:"&amp;LEN(Entry!G91)&amp;"&gt;"&amp;Entry!G91</f>
        <v>&lt;mode:2&gt;CW</v>
      </c>
      <c r="H94" s="26" t="str">
        <f>"&lt;time_off:4&gt;"&amp;IF(LEN(Entry!H91)=1,"000"&amp;Entry!H91,IF(LEN(Entry!H91)=2,"00"&amp;Entry!H91,IF(LEN(Entry!H91)=3,"0"&amp;Entry!H91,Entry!H91)))</f>
        <v>&lt;time_off:4&gt;2235</v>
      </c>
      <c r="I94" s="26" t="str">
        <f>"&lt;name:"&amp;LEN(Entry!I91)&amp;"&gt;"&amp;Entry!I91</f>
        <v>&lt;name:3&gt;BOB</v>
      </c>
      <c r="J94" s="26" t="str">
        <f>"&lt;QTH:"&amp;LEN(Entry!J91)&amp;"&gt;"&amp;Entry!J91</f>
        <v>&lt;QTH:0&gt;</v>
      </c>
      <c r="K94" s="26" t="str">
        <f>"&lt;notes:"&amp;LEN(Entry!K91)&amp;"&gt;"&amp;Entry!K91</f>
        <v>&lt;notes:0&gt;</v>
      </c>
      <c r="L94" s="28" t="s">
        <v>42</v>
      </c>
    </row>
    <row r="95" spans="1:12" ht="15.75" x14ac:dyDescent="0.25">
      <c r="A95" s="26" t="str">
        <f>"&lt;qso_date:8&gt;"&amp;YEAR(Entry!A92)&amp;IF(MONTH(Entry!A92)&lt;10,"0"&amp;MONTH(Entry!A92),MONTH(Entry!A92))&amp;IF(DAY(Entry!A92)&lt;10,"0"&amp;DAY(Entry!A92),DAY(Entry!A92))</f>
        <v>&lt;qso_date:8&gt;20170405</v>
      </c>
      <c r="B95" s="26" t="str">
        <f>"&lt;time_on:4&gt;"&amp;IF(LEN(Entry!B92)=1,"000"&amp;Entry!B92,IF(LEN(Entry!B92)=2,"00"&amp;Entry!B92,IF(LEN(Entry!B92)=3,"0"&amp;Entry!B92,Entry!B92)))</f>
        <v>&lt;time_on:4&gt;2237</v>
      </c>
      <c r="C95" s="26" t="str">
        <f>"&lt;call:"&amp;LEN(Entry!C92)&amp;"&gt;"&amp;Entry!C92</f>
        <v>&lt;call:4&gt;WX2S</v>
      </c>
      <c r="D95" s="26" t="str">
        <f>"&lt;rst_sent:"&amp;LEN(Entry!D92)&amp;"&gt;"&amp;Entry!D92</f>
        <v>&lt;rst_sent:3&gt;589</v>
      </c>
      <c r="E95" s="26" t="str">
        <f>"&lt;rst_rcvd:"&amp;LEN(Entry!E92)&amp;"&gt;"&amp;Entry!E92</f>
        <v>&lt;rst_rcvd:3&gt;569</v>
      </c>
      <c r="F95" s="26" t="str">
        <f>"&lt;band:"&amp;LEN(Entry!F92)&amp;"&gt;"&amp;Entry!F92</f>
        <v>&lt;band:3&gt;15M</v>
      </c>
      <c r="G95" s="26" t="str">
        <f>"&lt;mode:"&amp;LEN(Entry!G92)&amp;"&gt;"&amp;Entry!G92</f>
        <v>&lt;mode:2&gt;CW</v>
      </c>
      <c r="H95" s="26" t="str">
        <f>"&lt;time_off:4&gt;"&amp;IF(LEN(Entry!H92)=1,"000"&amp;Entry!H92,IF(LEN(Entry!H92)=2,"00"&amp;Entry!H92,IF(LEN(Entry!H92)=3,"0"&amp;Entry!H92,Entry!H92)))</f>
        <v>&lt;time_off:4&gt;2238</v>
      </c>
      <c r="I95" s="26" t="str">
        <f>"&lt;name:"&amp;LEN(Entry!I92)&amp;"&gt;"&amp;Entry!I92</f>
        <v>&lt;name:5&gt;STEVE</v>
      </c>
      <c r="J95" s="26" t="str">
        <f>"&lt;QTH:"&amp;LEN(Entry!J92)&amp;"&gt;"&amp;Entry!J92</f>
        <v>&lt;QTH:0&gt;</v>
      </c>
      <c r="K95" s="26" t="str">
        <f>"&lt;notes:"&amp;LEN(Entry!K92)&amp;"&gt;"&amp;Entry!K92</f>
        <v>&lt;notes:0&gt;</v>
      </c>
      <c r="L95" s="28" t="s">
        <v>42</v>
      </c>
    </row>
    <row r="96" spans="1:12" ht="15.75" x14ac:dyDescent="0.25">
      <c r="A96" s="26" t="str">
        <f>"&lt;qso_date:8&gt;"&amp;YEAR(Entry!A93)&amp;IF(MONTH(Entry!A93)&lt;10,"0"&amp;MONTH(Entry!A93),MONTH(Entry!A93))&amp;IF(DAY(Entry!A93)&lt;10,"0"&amp;DAY(Entry!A93),DAY(Entry!A93))</f>
        <v>&lt;qso_date:8&gt;20170405</v>
      </c>
      <c r="B96" s="26" t="str">
        <f>"&lt;time_on:4&gt;"&amp;IF(LEN(Entry!B93)=1,"000"&amp;Entry!B93,IF(LEN(Entry!B93)=2,"00"&amp;Entry!B93,IF(LEN(Entry!B93)=3,"0"&amp;Entry!B93,Entry!B93)))</f>
        <v>&lt;time_on:4&gt;2240</v>
      </c>
      <c r="C96" s="26" t="str">
        <f>"&lt;call:"&amp;LEN(Entry!C93)&amp;"&gt;"&amp;Entry!C93</f>
        <v>&lt;call:4&gt;K5BG</v>
      </c>
      <c r="D96" s="26" t="str">
        <f>"&lt;rst_sent:"&amp;LEN(Entry!D93)&amp;"&gt;"&amp;Entry!D93</f>
        <v>&lt;rst_sent:3&gt;589</v>
      </c>
      <c r="E96" s="26" t="str">
        <f>"&lt;rst_rcvd:"&amp;LEN(Entry!E93)&amp;"&gt;"&amp;Entry!E93</f>
        <v>&lt;rst_rcvd:3&gt;569</v>
      </c>
      <c r="F96" s="26" t="str">
        <f>"&lt;band:"&amp;LEN(Entry!F93)&amp;"&gt;"&amp;Entry!F93</f>
        <v>&lt;band:3&gt;15M</v>
      </c>
      <c r="G96" s="26" t="str">
        <f>"&lt;mode:"&amp;LEN(Entry!G93)&amp;"&gt;"&amp;Entry!G93</f>
        <v>&lt;mode:2&gt;CW</v>
      </c>
      <c r="H96" s="26" t="str">
        <f>"&lt;time_off:4&gt;"&amp;IF(LEN(Entry!H93)=1,"000"&amp;Entry!H93,IF(LEN(Entry!H93)=2,"00"&amp;Entry!H93,IF(LEN(Entry!H93)=3,"0"&amp;Entry!H93,Entry!H93)))</f>
        <v>&lt;time_off:4&gt;2241</v>
      </c>
      <c r="I96" s="26" t="str">
        <f>"&lt;name:"&amp;LEN(Entry!I93)&amp;"&gt;"&amp;Entry!I93</f>
        <v>&lt;name:3&gt;BOB</v>
      </c>
      <c r="J96" s="26" t="str">
        <f>"&lt;QTH:"&amp;LEN(Entry!J93)&amp;"&gt;"&amp;Entry!J93</f>
        <v>&lt;QTH:2&gt;TX</v>
      </c>
      <c r="K96" s="26" t="str">
        <f>"&lt;notes:"&amp;LEN(Entry!K93)&amp;"&gt;"&amp;Entry!K93</f>
        <v>&lt;notes:0&gt;</v>
      </c>
      <c r="L96" s="28" t="s">
        <v>42</v>
      </c>
    </row>
    <row r="97" spans="1:12" ht="15.75" x14ac:dyDescent="0.25">
      <c r="A97" s="26" t="str">
        <f>"&lt;qso_date:8&gt;"&amp;YEAR(Entry!A94)&amp;IF(MONTH(Entry!A94)&lt;10,"0"&amp;MONTH(Entry!A94),MONTH(Entry!A94))&amp;IF(DAY(Entry!A94)&lt;10,"0"&amp;DAY(Entry!A94),DAY(Entry!A94))</f>
        <v>&lt;qso_date:8&gt;20170405</v>
      </c>
      <c r="B97" s="26" t="str">
        <f>"&lt;time_on:4&gt;"&amp;IF(LEN(Entry!B94)=1,"000"&amp;Entry!B94,IF(LEN(Entry!B94)=2,"00"&amp;Entry!B94,IF(LEN(Entry!B94)=3,"0"&amp;Entry!B94,Entry!B94)))</f>
        <v>&lt;time_on:4&gt;2243</v>
      </c>
      <c r="C97" s="26" t="str">
        <f>"&lt;call:"&amp;LEN(Entry!C94)&amp;"&gt;"&amp;Entry!C94</f>
        <v>&lt;call:5&gt;VE3XN</v>
      </c>
      <c r="D97" s="26" t="str">
        <f>"&lt;rst_sent:"&amp;LEN(Entry!D94)&amp;"&gt;"&amp;Entry!D94</f>
        <v>&lt;rst_sent:3&gt;579</v>
      </c>
      <c r="E97" s="26" t="str">
        <f>"&lt;rst_rcvd:"&amp;LEN(Entry!E94)&amp;"&gt;"&amp;Entry!E94</f>
        <v>&lt;rst_rcvd:3&gt;559</v>
      </c>
      <c r="F97" s="26" t="str">
        <f>"&lt;band:"&amp;LEN(Entry!F94)&amp;"&gt;"&amp;Entry!F94</f>
        <v>&lt;band:3&gt;15M</v>
      </c>
      <c r="G97" s="26" t="str">
        <f>"&lt;mode:"&amp;LEN(Entry!G94)&amp;"&gt;"&amp;Entry!G94</f>
        <v>&lt;mode:2&gt;CW</v>
      </c>
      <c r="H97" s="26" t="str">
        <f>"&lt;time_off:4&gt;"&amp;IF(LEN(Entry!H94)=1,"000"&amp;Entry!H94,IF(LEN(Entry!H94)=2,"00"&amp;Entry!H94,IF(LEN(Entry!H94)=3,"0"&amp;Entry!H94,Entry!H94)))</f>
        <v>&lt;time_off:4&gt;2244</v>
      </c>
      <c r="I97" s="26" t="str">
        <f>"&lt;name:"&amp;LEN(Entry!I94)&amp;"&gt;"&amp;Entry!I94</f>
        <v>&lt;name:5&gt;GARRY</v>
      </c>
      <c r="J97" s="26" t="str">
        <f>"&lt;QTH:"&amp;LEN(Entry!J94)&amp;"&gt;"&amp;Entry!J94</f>
        <v>&lt;QTH:0&gt;</v>
      </c>
      <c r="K97" s="26" t="str">
        <f>"&lt;notes:"&amp;LEN(Entry!K94)&amp;"&gt;"&amp;Entry!K94</f>
        <v>&lt;notes:0&gt;</v>
      </c>
      <c r="L97" s="28" t="s">
        <v>42</v>
      </c>
    </row>
    <row r="98" spans="1:12" ht="15.75" x14ac:dyDescent="0.25">
      <c r="A98" s="26" t="str">
        <f>"&lt;qso_date:8&gt;"&amp;YEAR(Entry!A95)&amp;IF(MONTH(Entry!A95)&lt;10,"0"&amp;MONTH(Entry!A95),MONTH(Entry!A95))&amp;IF(DAY(Entry!A95)&lt;10,"0"&amp;DAY(Entry!A95),DAY(Entry!A95))</f>
        <v>&lt;qso_date:8&gt;20170405</v>
      </c>
      <c r="B98" s="26" t="str">
        <f>"&lt;time_on:4&gt;"&amp;IF(LEN(Entry!B95)=1,"000"&amp;Entry!B95,IF(LEN(Entry!B95)=2,"00"&amp;Entry!B95,IF(LEN(Entry!B95)=3,"0"&amp;Entry!B95,Entry!B95)))</f>
        <v>&lt;time_on:4&gt;2246</v>
      </c>
      <c r="C98" s="26" t="str">
        <f>"&lt;call:"&amp;LEN(Entry!C95)&amp;"&gt;"&amp;Entry!C95</f>
        <v>&lt;call:6&gt;WB3AAL</v>
      </c>
      <c r="D98" s="26" t="str">
        <f>"&lt;rst_sent:"&amp;LEN(Entry!D95)&amp;"&gt;"&amp;Entry!D95</f>
        <v>&lt;rst_sent:3&gt;539</v>
      </c>
      <c r="E98" s="26" t="str">
        <f>"&lt;rst_rcvd:"&amp;LEN(Entry!E95)&amp;"&gt;"&amp;Entry!E95</f>
        <v>&lt;rst_rcvd:3&gt;539</v>
      </c>
      <c r="F98" s="26" t="str">
        <f>"&lt;band:"&amp;LEN(Entry!F95)&amp;"&gt;"&amp;Entry!F95</f>
        <v>&lt;band:3&gt;15M</v>
      </c>
      <c r="G98" s="26" t="str">
        <f>"&lt;mode:"&amp;LEN(Entry!G95)&amp;"&gt;"&amp;Entry!G95</f>
        <v>&lt;mode:2&gt;CW</v>
      </c>
      <c r="H98" s="26" t="str">
        <f>"&lt;time_off:4&gt;"&amp;IF(LEN(Entry!H95)=1,"000"&amp;Entry!H95,IF(LEN(Entry!H95)=2,"00"&amp;Entry!H95,IF(LEN(Entry!H95)=3,"0"&amp;Entry!H95,Entry!H95)))</f>
        <v>&lt;time_off:4&gt;2246</v>
      </c>
      <c r="I98" s="26" t="str">
        <f>"&lt;name:"&amp;LEN(Entry!I95)&amp;"&gt;"&amp;Entry!I95</f>
        <v>&lt;name:0&gt;</v>
      </c>
      <c r="J98" s="26" t="str">
        <f>"&lt;QTH:"&amp;LEN(Entry!J95)&amp;"&gt;"&amp;Entry!J95</f>
        <v>&lt;QTH:2&gt;PA</v>
      </c>
      <c r="K98" s="26" t="str">
        <f>"&lt;notes:"&amp;LEN(Entry!K95)&amp;"&gt;"&amp;Entry!K95</f>
        <v>&lt;notes:0&gt;</v>
      </c>
      <c r="L98" s="28" t="s">
        <v>42</v>
      </c>
    </row>
    <row r="99" spans="1:12" ht="15.75" x14ac:dyDescent="0.25">
      <c r="A99" s="26" t="str">
        <f>"&lt;qso_date:8&gt;"&amp;YEAR(Entry!A96)&amp;IF(MONTH(Entry!A96)&lt;10,"0"&amp;MONTH(Entry!A96),MONTH(Entry!A96))&amp;IF(DAY(Entry!A96)&lt;10,"0"&amp;DAY(Entry!A96),DAY(Entry!A96))</f>
        <v>&lt;qso_date:8&gt;20170405</v>
      </c>
      <c r="B99" s="26" t="str">
        <f>"&lt;time_on:4&gt;"&amp;IF(LEN(Entry!B96)=1,"000"&amp;Entry!B96,IF(LEN(Entry!B96)=2,"00"&amp;Entry!B96,IF(LEN(Entry!B96)=3,"0"&amp;Entry!B96,Entry!B96)))</f>
        <v>&lt;time_on:4&gt;2248</v>
      </c>
      <c r="C99" s="26" t="str">
        <f>"&lt;call:"&amp;LEN(Entry!C96)&amp;"&gt;"&amp;Entry!C96</f>
        <v>&lt;call:4&gt;K1DG</v>
      </c>
      <c r="D99" s="26" t="str">
        <f>"&lt;rst_sent:"&amp;LEN(Entry!D96)&amp;"&gt;"&amp;Entry!D96</f>
        <v>&lt;rst_sent:3&gt;589</v>
      </c>
      <c r="E99" s="26" t="str">
        <f>"&lt;rst_rcvd:"&amp;LEN(Entry!E96)&amp;"&gt;"&amp;Entry!E96</f>
        <v>&lt;rst_rcvd:3&gt;539</v>
      </c>
      <c r="F99" s="26" t="str">
        <f>"&lt;band:"&amp;LEN(Entry!F96)&amp;"&gt;"&amp;Entry!F96</f>
        <v>&lt;band:3&gt;15M</v>
      </c>
      <c r="G99" s="26" t="str">
        <f>"&lt;mode:"&amp;LEN(Entry!G96)&amp;"&gt;"&amp;Entry!G96</f>
        <v>&lt;mode:2&gt;CW</v>
      </c>
      <c r="H99" s="26" t="str">
        <f>"&lt;time_off:4&gt;"&amp;IF(LEN(Entry!H96)=1,"000"&amp;Entry!H96,IF(LEN(Entry!H96)=2,"00"&amp;Entry!H96,IF(LEN(Entry!H96)=3,"0"&amp;Entry!H96,Entry!H96)))</f>
        <v>&lt;time_off:4&gt;2249</v>
      </c>
      <c r="I99" s="26" t="str">
        <f>"&lt;name:"&amp;LEN(Entry!I96)&amp;"&gt;"&amp;Entry!I96</f>
        <v>&lt;name:4&gt;DOUG</v>
      </c>
      <c r="J99" s="26" t="str">
        <f>"&lt;QTH:"&amp;LEN(Entry!J96)&amp;"&gt;"&amp;Entry!J96</f>
        <v>&lt;QTH:0&gt;</v>
      </c>
      <c r="K99" s="26" t="str">
        <f>"&lt;notes:"&amp;LEN(Entry!K96)&amp;"&gt;"&amp;Entry!K96</f>
        <v>&lt;notes:0&gt;</v>
      </c>
      <c r="L99" s="28" t="s">
        <v>42</v>
      </c>
    </row>
    <row r="100" spans="1:12" ht="15.75" x14ac:dyDescent="0.25">
      <c r="A100" s="26" t="str">
        <f>"&lt;qso_date:8&gt;"&amp;YEAR(Entry!A97)&amp;IF(MONTH(Entry!A97)&lt;10,"0"&amp;MONTH(Entry!A97),MONTH(Entry!A97))&amp;IF(DAY(Entry!A97)&lt;10,"0"&amp;DAY(Entry!A97),DAY(Entry!A97))</f>
        <v>&lt;qso_date:8&gt;20170405</v>
      </c>
      <c r="B100" s="26" t="str">
        <f>"&lt;time_on:4&gt;"&amp;IF(LEN(Entry!B97)=1,"000"&amp;Entry!B97,IF(LEN(Entry!B97)=2,"00"&amp;Entry!B97,IF(LEN(Entry!B97)=3,"0"&amp;Entry!B97,Entry!B97)))</f>
        <v>&lt;time_on:4&gt;2251</v>
      </c>
      <c r="C100" s="26" t="str">
        <f>"&lt;call:"&amp;LEN(Entry!C97)&amp;"&gt;"&amp;Entry!C97</f>
        <v>&lt;call:4&gt;W6TK</v>
      </c>
      <c r="D100" s="26" t="str">
        <f>"&lt;rst_sent:"&amp;LEN(Entry!D97)&amp;"&gt;"&amp;Entry!D97</f>
        <v>&lt;rst_sent:3&gt;579</v>
      </c>
      <c r="E100" s="26" t="str">
        <f>"&lt;rst_rcvd:"&amp;LEN(Entry!E97)&amp;"&gt;"&amp;Entry!E97</f>
        <v>&lt;rst_rcvd:3&gt;579</v>
      </c>
      <c r="F100" s="26" t="str">
        <f>"&lt;band:"&amp;LEN(Entry!F97)&amp;"&gt;"&amp;Entry!F97</f>
        <v>&lt;band:3&gt;15M</v>
      </c>
      <c r="G100" s="26" t="str">
        <f>"&lt;mode:"&amp;LEN(Entry!G97)&amp;"&gt;"&amp;Entry!G97</f>
        <v>&lt;mode:2&gt;CW</v>
      </c>
      <c r="H100" s="26" t="str">
        <f>"&lt;time_off:4&gt;"&amp;IF(LEN(Entry!H97)=1,"000"&amp;Entry!H97,IF(LEN(Entry!H97)=2,"00"&amp;Entry!H97,IF(LEN(Entry!H97)=3,"0"&amp;Entry!H97,Entry!H97)))</f>
        <v>&lt;time_off:4&gt;2251</v>
      </c>
      <c r="I100" s="26" t="str">
        <f>"&lt;name:"&amp;LEN(Entry!I97)&amp;"&gt;"&amp;Entry!I97</f>
        <v>&lt;name:0&gt;</v>
      </c>
      <c r="J100" s="26" t="str">
        <f>"&lt;QTH:"&amp;LEN(Entry!J97)&amp;"&gt;"&amp;Entry!J97</f>
        <v>&lt;QTH:0&gt;</v>
      </c>
      <c r="K100" s="26" t="str">
        <f>"&lt;notes:"&amp;LEN(Entry!K97)&amp;"&gt;"&amp;Entry!K97</f>
        <v>&lt;notes:0&gt;</v>
      </c>
      <c r="L100" s="28" t="s">
        <v>42</v>
      </c>
    </row>
    <row r="101" spans="1:12" ht="15.75" x14ac:dyDescent="0.25">
      <c r="A101" s="26" t="str">
        <f>"&lt;qso_date:8&gt;"&amp;YEAR(Entry!A98)&amp;IF(MONTH(Entry!A98)&lt;10,"0"&amp;MONTH(Entry!A98),MONTH(Entry!A98))&amp;IF(DAY(Entry!A98)&lt;10,"0"&amp;DAY(Entry!A98),DAY(Entry!A98))</f>
        <v>&lt;qso_date:8&gt;20170405</v>
      </c>
      <c r="B101" s="26" t="str">
        <f>"&lt;time_on:4&gt;"&amp;IF(LEN(Entry!B98)=1,"000"&amp;Entry!B98,IF(LEN(Entry!B98)=2,"00"&amp;Entry!B98,IF(LEN(Entry!B98)=3,"0"&amp;Entry!B98,Entry!B98)))</f>
        <v>&lt;time_on:4&gt;2252</v>
      </c>
      <c r="C101" s="26" t="str">
        <f>"&lt;call:"&amp;LEN(Entry!C98)&amp;"&gt;"&amp;Entry!C98</f>
        <v>&lt;call:6&gt;VX3100</v>
      </c>
      <c r="D101" s="26" t="str">
        <f>"&lt;rst_sent:"&amp;LEN(Entry!D98)&amp;"&gt;"&amp;Entry!D98</f>
        <v>&lt;rst_sent:3&gt;569</v>
      </c>
      <c r="E101" s="26" t="str">
        <f>"&lt;rst_rcvd:"&amp;LEN(Entry!E98)&amp;"&gt;"&amp;Entry!E98</f>
        <v>&lt;rst_rcvd:3&gt;559</v>
      </c>
      <c r="F101" s="26" t="str">
        <f>"&lt;band:"&amp;LEN(Entry!F98)&amp;"&gt;"&amp;Entry!F98</f>
        <v>&lt;band:3&gt;15M</v>
      </c>
      <c r="G101" s="26" t="str">
        <f>"&lt;mode:"&amp;LEN(Entry!G98)&amp;"&gt;"&amp;Entry!G98</f>
        <v>&lt;mode:2&gt;CW</v>
      </c>
      <c r="H101" s="26" t="str">
        <f>"&lt;time_off:4&gt;"&amp;IF(LEN(Entry!H98)=1,"000"&amp;Entry!H98,IF(LEN(Entry!H98)=2,"00"&amp;Entry!H98,IF(LEN(Entry!H98)=3,"0"&amp;Entry!H98,Entry!H98)))</f>
        <v>&lt;time_off:4&gt;2252</v>
      </c>
      <c r="I101" s="26" t="str">
        <f>"&lt;name:"&amp;LEN(Entry!I98)&amp;"&gt;"&amp;Entry!I98</f>
        <v>&lt;name:0&gt;</v>
      </c>
      <c r="J101" s="26" t="str">
        <f>"&lt;QTH:"&amp;LEN(Entry!J98)&amp;"&gt;"&amp;Entry!J98</f>
        <v>&lt;QTH:0&gt;</v>
      </c>
      <c r="K101" s="26" t="str">
        <f>"&lt;notes:"&amp;LEN(Entry!K98)&amp;"&gt;"&amp;Entry!K98</f>
        <v>&lt;notes:0&gt;</v>
      </c>
      <c r="L101" s="28" t="s">
        <v>42</v>
      </c>
    </row>
    <row r="102" spans="1:12" ht="15.75" x14ac:dyDescent="0.25">
      <c r="A102" s="26" t="str">
        <f>"&lt;qso_date:8&gt;"&amp;YEAR(Entry!A99)&amp;IF(MONTH(Entry!A99)&lt;10,"0"&amp;MONTH(Entry!A99),MONTH(Entry!A99))&amp;IF(DAY(Entry!A99)&lt;10,"0"&amp;DAY(Entry!A99),DAY(Entry!A99))</f>
        <v>&lt;qso_date:8&gt;20170405</v>
      </c>
      <c r="B102" s="26" t="str">
        <f>"&lt;time_on:4&gt;"&amp;IF(LEN(Entry!B99)=1,"000"&amp;Entry!B99,IF(LEN(Entry!B99)=2,"00"&amp;Entry!B99,IF(LEN(Entry!B99)=3,"0"&amp;Entry!B99,Entry!B99)))</f>
        <v>&lt;time_on:4&gt;2254</v>
      </c>
      <c r="C102" s="26" t="str">
        <f>"&lt;call:"&amp;LEN(Entry!C99)&amp;"&gt;"&amp;Entry!C99</f>
        <v>&lt;call:4&gt;NT2X</v>
      </c>
      <c r="D102" s="26" t="str">
        <f>"&lt;rst_sent:"&amp;LEN(Entry!D99)&amp;"&gt;"&amp;Entry!D99</f>
        <v>&lt;rst_sent:3&gt;589</v>
      </c>
      <c r="E102" s="26" t="str">
        <f>"&lt;rst_rcvd:"&amp;LEN(Entry!E99)&amp;"&gt;"&amp;Entry!E99</f>
        <v>&lt;rst_rcvd:3&gt;599</v>
      </c>
      <c r="F102" s="26" t="str">
        <f>"&lt;band:"&amp;LEN(Entry!F99)&amp;"&gt;"&amp;Entry!F99</f>
        <v>&lt;band:3&gt;15M</v>
      </c>
      <c r="G102" s="26" t="str">
        <f>"&lt;mode:"&amp;LEN(Entry!G99)&amp;"&gt;"&amp;Entry!G99</f>
        <v>&lt;mode:2&gt;CW</v>
      </c>
      <c r="H102" s="26" t="str">
        <f>"&lt;time_off:4&gt;"&amp;IF(LEN(Entry!H99)=1,"000"&amp;Entry!H99,IF(LEN(Entry!H99)=2,"00"&amp;Entry!H99,IF(LEN(Entry!H99)=3,"0"&amp;Entry!H99,Entry!H99)))</f>
        <v>&lt;time_off:4&gt;2254</v>
      </c>
      <c r="I102" s="26" t="str">
        <f>"&lt;name:"&amp;LEN(Entry!I99)&amp;"&gt;"&amp;Entry!I99</f>
        <v>&lt;name:0&gt;</v>
      </c>
      <c r="J102" s="26" t="str">
        <f>"&lt;QTH:"&amp;LEN(Entry!J99)&amp;"&gt;"&amp;Entry!J99</f>
        <v>&lt;QTH:0&gt;</v>
      </c>
      <c r="K102" s="26" t="str">
        <f>"&lt;notes:"&amp;LEN(Entry!K99)&amp;"&gt;"&amp;Entry!K99</f>
        <v>&lt;notes:0&gt;</v>
      </c>
      <c r="L102" s="28" t="s">
        <v>42</v>
      </c>
    </row>
    <row r="103" spans="1:12" ht="15.75" x14ac:dyDescent="0.25">
      <c r="A103" s="26" t="str">
        <f>"&lt;qso_date:8&gt;"&amp;YEAR(Entry!A100)&amp;IF(MONTH(Entry!A100)&lt;10,"0"&amp;MONTH(Entry!A100),MONTH(Entry!A100))&amp;IF(DAY(Entry!A100)&lt;10,"0"&amp;DAY(Entry!A100),DAY(Entry!A100))</f>
        <v>&lt;qso_date:8&gt;20170405</v>
      </c>
      <c r="B103" s="26" t="str">
        <f>"&lt;time_on:4&gt;"&amp;IF(LEN(Entry!B100)=1,"000"&amp;Entry!B100,IF(LEN(Entry!B100)=2,"00"&amp;Entry!B100,IF(LEN(Entry!B100)=3,"0"&amp;Entry!B100,Entry!B100)))</f>
        <v>&lt;time_on:4&gt;2255</v>
      </c>
      <c r="C103" s="26" t="str">
        <f>"&lt;call:"&amp;LEN(Entry!C100)&amp;"&gt;"&amp;Entry!C100</f>
        <v>&lt;call:4&gt;KV8S</v>
      </c>
      <c r="D103" s="26" t="str">
        <f>"&lt;rst_sent:"&amp;LEN(Entry!D100)&amp;"&gt;"&amp;Entry!D100</f>
        <v>&lt;rst_sent:3&gt;569</v>
      </c>
      <c r="E103" s="26" t="str">
        <f>"&lt;rst_rcvd:"&amp;LEN(Entry!E100)&amp;"&gt;"&amp;Entry!E100</f>
        <v>&lt;rst_rcvd:3&gt;559</v>
      </c>
      <c r="F103" s="26" t="str">
        <f>"&lt;band:"&amp;LEN(Entry!F100)&amp;"&gt;"&amp;Entry!F100</f>
        <v>&lt;band:3&gt;15M</v>
      </c>
      <c r="G103" s="26" t="str">
        <f>"&lt;mode:"&amp;LEN(Entry!G100)&amp;"&gt;"&amp;Entry!G100</f>
        <v>&lt;mode:2&gt;CW</v>
      </c>
      <c r="H103" s="26" t="str">
        <f>"&lt;time_off:4&gt;"&amp;IF(LEN(Entry!H100)=1,"000"&amp;Entry!H100,IF(LEN(Entry!H100)=2,"00"&amp;Entry!H100,IF(LEN(Entry!H100)=3,"0"&amp;Entry!H100,Entry!H100)))</f>
        <v>&lt;time_off:4&gt;2255</v>
      </c>
      <c r="I103" s="26" t="str">
        <f>"&lt;name:"&amp;LEN(Entry!I100)&amp;"&gt;"&amp;Entry!I100</f>
        <v>&lt;name:4&gt;DICK</v>
      </c>
      <c r="J103" s="26" t="str">
        <f>"&lt;QTH:"&amp;LEN(Entry!J100)&amp;"&gt;"&amp;Entry!J100</f>
        <v>&lt;QTH:0&gt;</v>
      </c>
      <c r="K103" s="26" t="str">
        <f>"&lt;notes:"&amp;LEN(Entry!K100)&amp;"&gt;"&amp;Entry!K100</f>
        <v>&lt;notes:0&gt;</v>
      </c>
      <c r="L103" s="28" t="s">
        <v>42</v>
      </c>
    </row>
    <row r="104" spans="1:12" ht="15.75" x14ac:dyDescent="0.25">
      <c r="A104" s="26" t="str">
        <f>"&lt;qso_date:8&gt;"&amp;YEAR(Entry!A101)&amp;IF(MONTH(Entry!A101)&lt;10,"0"&amp;MONTH(Entry!A101),MONTH(Entry!A101))&amp;IF(DAY(Entry!A101)&lt;10,"0"&amp;DAY(Entry!A101),DAY(Entry!A101))</f>
        <v>&lt;qso_date:8&gt;20170405</v>
      </c>
      <c r="B104" s="26" t="str">
        <f>"&lt;time_on:4&gt;"&amp;IF(LEN(Entry!B101)=1,"000"&amp;Entry!B101,IF(LEN(Entry!B101)=2,"00"&amp;Entry!B101,IF(LEN(Entry!B101)=3,"0"&amp;Entry!B101,Entry!B101)))</f>
        <v>&lt;time_on:4&gt;2257</v>
      </c>
      <c r="C104" s="26" t="str">
        <f>"&lt;call:"&amp;LEN(Entry!C101)&amp;"&gt;"&amp;Entry!C101</f>
        <v>&lt;call:4&gt;KQ0J</v>
      </c>
      <c r="D104" s="26" t="str">
        <f>"&lt;rst_sent:"&amp;LEN(Entry!D101)&amp;"&gt;"&amp;Entry!D101</f>
        <v>&lt;rst_sent:3&gt;549</v>
      </c>
      <c r="E104" s="26" t="str">
        <f>"&lt;rst_rcvd:"&amp;LEN(Entry!E101)&amp;"&gt;"&amp;Entry!E101</f>
        <v>&lt;rst_rcvd:3&gt;559</v>
      </c>
      <c r="F104" s="26" t="str">
        <f>"&lt;band:"&amp;LEN(Entry!F101)&amp;"&gt;"&amp;Entry!F101</f>
        <v>&lt;band:3&gt;15M</v>
      </c>
      <c r="G104" s="26" t="str">
        <f>"&lt;mode:"&amp;LEN(Entry!G101)&amp;"&gt;"&amp;Entry!G101</f>
        <v>&lt;mode:2&gt;CW</v>
      </c>
      <c r="H104" s="26" t="str">
        <f>"&lt;time_off:4&gt;"&amp;IF(LEN(Entry!H101)=1,"000"&amp;Entry!H101,IF(LEN(Entry!H101)=2,"00"&amp;Entry!H101,IF(LEN(Entry!H101)=3,"0"&amp;Entry!H101,Entry!H101)))</f>
        <v>&lt;time_off:4&gt;2257</v>
      </c>
      <c r="I104" s="26" t="str">
        <f>"&lt;name:"&amp;LEN(Entry!I101)&amp;"&gt;"&amp;Entry!I101</f>
        <v>&lt;name:0&gt;</v>
      </c>
      <c r="J104" s="26" t="str">
        <f>"&lt;QTH:"&amp;LEN(Entry!J101)&amp;"&gt;"&amp;Entry!J101</f>
        <v>&lt;QTH:0&gt;</v>
      </c>
      <c r="K104" s="26" t="str">
        <f>"&lt;notes:"&amp;LEN(Entry!K101)&amp;"&gt;"&amp;Entry!K101</f>
        <v>&lt;notes:0&gt;</v>
      </c>
      <c r="L104" s="28" t="s">
        <v>42</v>
      </c>
    </row>
    <row r="105" spans="1:12" ht="15.75" x14ac:dyDescent="0.25">
      <c r="A105" s="26" t="str">
        <f>"&lt;qso_date:8&gt;"&amp;YEAR(Entry!A102)&amp;IF(MONTH(Entry!A102)&lt;10,"0"&amp;MONTH(Entry!A102),MONTH(Entry!A102))&amp;IF(DAY(Entry!A102)&lt;10,"0"&amp;DAY(Entry!A102),DAY(Entry!A102))</f>
        <v>&lt;qso_date:8&gt;20170405</v>
      </c>
      <c r="B105" s="26" t="str">
        <f>"&lt;time_on:4&gt;"&amp;IF(LEN(Entry!B102)=1,"000"&amp;Entry!B102,IF(LEN(Entry!B102)=2,"00"&amp;Entry!B102,IF(LEN(Entry!B102)=3,"0"&amp;Entry!B102,Entry!B102)))</f>
        <v>&lt;time_on:4&gt;2258</v>
      </c>
      <c r="C105" s="26" t="str">
        <f>"&lt;call:"&amp;LEN(Entry!C102)&amp;"&gt;"&amp;Entry!C102</f>
        <v>&lt;call:4&gt;N4QS</v>
      </c>
      <c r="D105" s="26" t="str">
        <f>"&lt;rst_sent:"&amp;LEN(Entry!D102)&amp;"&gt;"&amp;Entry!D102</f>
        <v>&lt;rst_sent:3&gt;559</v>
      </c>
      <c r="E105" s="26" t="str">
        <f>"&lt;rst_rcvd:"&amp;LEN(Entry!E102)&amp;"&gt;"&amp;Entry!E102</f>
        <v>&lt;rst_rcvd:3&gt;579</v>
      </c>
      <c r="F105" s="26" t="str">
        <f>"&lt;band:"&amp;LEN(Entry!F102)&amp;"&gt;"&amp;Entry!F102</f>
        <v>&lt;band:3&gt;15M</v>
      </c>
      <c r="G105" s="26" t="str">
        <f>"&lt;mode:"&amp;LEN(Entry!G102)&amp;"&gt;"&amp;Entry!G102</f>
        <v>&lt;mode:2&gt;CW</v>
      </c>
      <c r="H105" s="26" t="str">
        <f>"&lt;time_off:4&gt;"&amp;IF(LEN(Entry!H102)=1,"000"&amp;Entry!H102,IF(LEN(Entry!H102)=2,"00"&amp;Entry!H102,IF(LEN(Entry!H102)=3,"0"&amp;Entry!H102,Entry!H102)))</f>
        <v>&lt;time_off:4&gt;2258</v>
      </c>
      <c r="I105" s="26" t="str">
        <f>"&lt;name:"&amp;LEN(Entry!I102)&amp;"&gt;"&amp;Entry!I102</f>
        <v>&lt;name:0&gt;</v>
      </c>
      <c r="J105" s="26" t="str">
        <f>"&lt;QTH:"&amp;LEN(Entry!J102)&amp;"&gt;"&amp;Entry!J102</f>
        <v>&lt;QTH:0&gt;</v>
      </c>
      <c r="K105" s="26" t="str">
        <f>"&lt;notes:"&amp;LEN(Entry!K102)&amp;"&gt;"&amp;Entry!K102</f>
        <v>&lt;notes:0&gt;</v>
      </c>
      <c r="L105" s="28" t="s">
        <v>42</v>
      </c>
    </row>
    <row r="106" spans="1:12" ht="15.75" x14ac:dyDescent="0.25">
      <c r="A106" s="26" t="str">
        <f>"&lt;qso_date:8&gt;"&amp;YEAR(Entry!A103)&amp;IF(MONTH(Entry!A103)&lt;10,"0"&amp;MONTH(Entry!A103),MONTH(Entry!A103))&amp;IF(DAY(Entry!A103)&lt;10,"0"&amp;DAY(Entry!A103),DAY(Entry!A103))</f>
        <v>&lt;qso_date:8&gt;20170405</v>
      </c>
      <c r="B106" s="26" t="str">
        <f>"&lt;time_on:4&gt;"&amp;IF(LEN(Entry!B103)=1,"000"&amp;Entry!B103,IF(LEN(Entry!B103)=2,"00"&amp;Entry!B103,IF(LEN(Entry!B103)=3,"0"&amp;Entry!B103,Entry!B103)))</f>
        <v>&lt;time_on:4&gt;2259</v>
      </c>
      <c r="C106" s="26" t="str">
        <f>"&lt;call:"&amp;LEN(Entry!C103)&amp;"&gt;"&amp;Entry!C103</f>
        <v>&lt;call:6&gt;KD5QHV</v>
      </c>
      <c r="D106" s="26" t="str">
        <f>"&lt;rst_sent:"&amp;LEN(Entry!D103)&amp;"&gt;"&amp;Entry!D103</f>
        <v>&lt;rst_sent:3&gt;569</v>
      </c>
      <c r="E106" s="26" t="str">
        <f>"&lt;rst_rcvd:"&amp;LEN(Entry!E103)&amp;"&gt;"&amp;Entry!E103</f>
        <v>&lt;rst_rcvd:3&gt;599</v>
      </c>
      <c r="F106" s="26" t="str">
        <f>"&lt;band:"&amp;LEN(Entry!F103)&amp;"&gt;"&amp;Entry!F103</f>
        <v>&lt;band:3&gt;15M</v>
      </c>
      <c r="G106" s="26" t="str">
        <f>"&lt;mode:"&amp;LEN(Entry!G103)&amp;"&gt;"&amp;Entry!G103</f>
        <v>&lt;mode:2&gt;CW</v>
      </c>
      <c r="H106" s="26" t="str">
        <f>"&lt;time_off:4&gt;"&amp;IF(LEN(Entry!H103)=1,"000"&amp;Entry!H103,IF(LEN(Entry!H103)=2,"00"&amp;Entry!H103,IF(LEN(Entry!H103)=3,"0"&amp;Entry!H103,Entry!H103)))</f>
        <v>&lt;time_off:4&gt;2259</v>
      </c>
      <c r="I106" s="26" t="str">
        <f>"&lt;name:"&amp;LEN(Entry!I103)&amp;"&gt;"&amp;Entry!I103</f>
        <v>&lt;name:0&gt;</v>
      </c>
      <c r="J106" s="26" t="str">
        <f>"&lt;QTH:"&amp;LEN(Entry!J103)&amp;"&gt;"&amp;Entry!J103</f>
        <v>&lt;QTH:0&gt;</v>
      </c>
      <c r="K106" s="26" t="str">
        <f>"&lt;notes:"&amp;LEN(Entry!K103)&amp;"&gt;"&amp;Entry!K103</f>
        <v>&lt;notes:0&gt;</v>
      </c>
      <c r="L106" s="28" t="s">
        <v>42</v>
      </c>
    </row>
    <row r="107" spans="1:12" ht="15.75" x14ac:dyDescent="0.25">
      <c r="A107" s="26" t="str">
        <f>"&lt;qso_date:8&gt;"&amp;YEAR(Entry!A104)&amp;IF(MONTH(Entry!A104)&lt;10,"0"&amp;MONTH(Entry!A104),MONTH(Entry!A104))&amp;IF(DAY(Entry!A104)&lt;10,"0"&amp;DAY(Entry!A104),DAY(Entry!A104))</f>
        <v>&lt;qso_date:8&gt;20170405</v>
      </c>
      <c r="B107" s="26" t="str">
        <f>"&lt;time_on:4&gt;"&amp;IF(LEN(Entry!B104)=1,"000"&amp;Entry!B104,IF(LEN(Entry!B104)=2,"00"&amp;Entry!B104,IF(LEN(Entry!B104)=3,"0"&amp;Entry!B104,Entry!B104)))</f>
        <v>&lt;time_on:4&gt;2300</v>
      </c>
      <c r="C107" s="26" t="str">
        <f>"&lt;call:"&amp;LEN(Entry!C104)&amp;"&gt;"&amp;Entry!C104</f>
        <v>&lt;call:4&gt;K5EW</v>
      </c>
      <c r="D107" s="26" t="str">
        <f>"&lt;rst_sent:"&amp;LEN(Entry!D104)&amp;"&gt;"&amp;Entry!D104</f>
        <v>&lt;rst_sent:3&gt;579</v>
      </c>
      <c r="E107" s="26" t="str">
        <f>"&lt;rst_rcvd:"&amp;LEN(Entry!E104)&amp;"&gt;"&amp;Entry!E104</f>
        <v>&lt;rst_rcvd:3&gt;599</v>
      </c>
      <c r="F107" s="26" t="str">
        <f>"&lt;band:"&amp;LEN(Entry!F104)&amp;"&gt;"&amp;Entry!F104</f>
        <v>&lt;band:3&gt;15M</v>
      </c>
      <c r="G107" s="26" t="str">
        <f>"&lt;mode:"&amp;LEN(Entry!G104)&amp;"&gt;"&amp;Entry!G104</f>
        <v>&lt;mode:2&gt;CW</v>
      </c>
      <c r="H107" s="26" t="str">
        <f>"&lt;time_off:4&gt;"&amp;IF(LEN(Entry!H104)=1,"000"&amp;Entry!H104,IF(LEN(Entry!H104)=2,"00"&amp;Entry!H104,IF(LEN(Entry!H104)=3,"0"&amp;Entry!H104,Entry!H104)))</f>
        <v>&lt;time_off:4&gt;2300</v>
      </c>
      <c r="I107" s="26" t="str">
        <f>"&lt;name:"&amp;LEN(Entry!I104)&amp;"&gt;"&amp;Entry!I104</f>
        <v>&lt;name:0&gt;</v>
      </c>
      <c r="J107" s="26" t="str">
        <f>"&lt;QTH:"&amp;LEN(Entry!J104)&amp;"&gt;"&amp;Entry!J104</f>
        <v>&lt;QTH:0&gt;</v>
      </c>
      <c r="K107" s="26" t="str">
        <f>"&lt;notes:"&amp;LEN(Entry!K104)&amp;"&gt;"&amp;Entry!K104</f>
        <v>&lt;notes:0&gt;</v>
      </c>
      <c r="L107" s="28" t="s">
        <v>42</v>
      </c>
    </row>
    <row r="108" spans="1:12" ht="15.75" x14ac:dyDescent="0.25">
      <c r="A108" s="26" t="str">
        <f>"&lt;qso_date:8&gt;"&amp;YEAR(Entry!A105)&amp;IF(MONTH(Entry!A105)&lt;10,"0"&amp;MONTH(Entry!A105),MONTH(Entry!A105))&amp;IF(DAY(Entry!A105)&lt;10,"0"&amp;DAY(Entry!A105),DAY(Entry!A105))</f>
        <v>&lt;qso_date:8&gt;20170405</v>
      </c>
      <c r="B108" s="26" t="str">
        <f>"&lt;time_on:4&gt;"&amp;IF(LEN(Entry!B105)=1,"000"&amp;Entry!B105,IF(LEN(Entry!B105)=2,"00"&amp;Entry!B105,IF(LEN(Entry!B105)=3,"0"&amp;Entry!B105,Entry!B105)))</f>
        <v>&lt;time_on:4&gt;2301</v>
      </c>
      <c r="C108" s="26" t="str">
        <f>"&lt;call:"&amp;LEN(Entry!C105)&amp;"&gt;"&amp;Entry!C105</f>
        <v>&lt;call:5&gt;K4HEB</v>
      </c>
      <c r="D108" s="26" t="str">
        <f>"&lt;rst_sent:"&amp;LEN(Entry!D105)&amp;"&gt;"&amp;Entry!D105</f>
        <v>&lt;rst_sent:3&gt;569</v>
      </c>
      <c r="E108" s="26" t="str">
        <f>"&lt;rst_rcvd:"&amp;LEN(Entry!E105)&amp;"&gt;"&amp;Entry!E105</f>
        <v>&lt;rst_rcvd:3&gt;599</v>
      </c>
      <c r="F108" s="26" t="str">
        <f>"&lt;band:"&amp;LEN(Entry!F105)&amp;"&gt;"&amp;Entry!F105</f>
        <v>&lt;band:3&gt;15M</v>
      </c>
      <c r="G108" s="26" t="str">
        <f>"&lt;mode:"&amp;LEN(Entry!G105)&amp;"&gt;"&amp;Entry!G105</f>
        <v>&lt;mode:2&gt;CW</v>
      </c>
      <c r="H108" s="26" t="str">
        <f>"&lt;time_off:4&gt;"&amp;IF(LEN(Entry!H105)=1,"000"&amp;Entry!H105,IF(LEN(Entry!H105)=2,"00"&amp;Entry!H105,IF(LEN(Entry!H105)=3,"0"&amp;Entry!H105,Entry!H105)))</f>
        <v>&lt;time_off:4&gt;2301</v>
      </c>
      <c r="I108" s="26" t="str">
        <f>"&lt;name:"&amp;LEN(Entry!I105)&amp;"&gt;"&amp;Entry!I105</f>
        <v>&lt;name:0&gt;</v>
      </c>
      <c r="J108" s="26" t="str">
        <f>"&lt;QTH:"&amp;LEN(Entry!J105)&amp;"&gt;"&amp;Entry!J105</f>
        <v>&lt;QTH:0&gt;</v>
      </c>
      <c r="K108" s="26" t="str">
        <f>"&lt;notes:"&amp;LEN(Entry!K105)&amp;"&gt;"&amp;Entry!K105</f>
        <v>&lt;notes:0&gt;</v>
      </c>
      <c r="L108" s="28" t="s">
        <v>42</v>
      </c>
    </row>
    <row r="109" spans="1:12" ht="15.75" x14ac:dyDescent="0.25">
      <c r="A109" s="26" t="str">
        <f>"&lt;qso_date:8&gt;"&amp;YEAR(Entry!A106)&amp;IF(MONTH(Entry!A106)&lt;10,"0"&amp;MONTH(Entry!A106),MONTH(Entry!A106))&amp;IF(DAY(Entry!A106)&lt;10,"0"&amp;DAY(Entry!A106),DAY(Entry!A106))</f>
        <v>&lt;qso_date:8&gt;20170405</v>
      </c>
      <c r="B109" s="26" t="str">
        <f>"&lt;time_on:4&gt;"&amp;IF(LEN(Entry!B106)=1,"000"&amp;Entry!B106,IF(LEN(Entry!B106)=2,"00"&amp;Entry!B106,IF(LEN(Entry!B106)=3,"0"&amp;Entry!B106,Entry!B106)))</f>
        <v>&lt;time_on:4&gt;2302</v>
      </c>
      <c r="C109" s="26" t="str">
        <f>"&lt;call:"&amp;LEN(Entry!C106)&amp;"&gt;"&amp;Entry!C106</f>
        <v>&lt;call:6&gt;WB2ZAB</v>
      </c>
      <c r="D109" s="26" t="str">
        <f>"&lt;rst_sent:"&amp;LEN(Entry!D106)&amp;"&gt;"&amp;Entry!D106</f>
        <v>&lt;rst_sent:3&gt;579</v>
      </c>
      <c r="E109" s="26" t="str">
        <f>"&lt;rst_rcvd:"&amp;LEN(Entry!E106)&amp;"&gt;"&amp;Entry!E106</f>
        <v>&lt;rst_rcvd:3&gt;559</v>
      </c>
      <c r="F109" s="26" t="str">
        <f>"&lt;band:"&amp;LEN(Entry!F106)&amp;"&gt;"&amp;Entry!F106</f>
        <v>&lt;band:3&gt;15M</v>
      </c>
      <c r="G109" s="26" t="str">
        <f>"&lt;mode:"&amp;LEN(Entry!G106)&amp;"&gt;"&amp;Entry!G106</f>
        <v>&lt;mode:2&gt;CW</v>
      </c>
      <c r="H109" s="26" t="str">
        <f>"&lt;time_off:4&gt;"&amp;IF(LEN(Entry!H106)=1,"000"&amp;Entry!H106,IF(LEN(Entry!H106)=2,"00"&amp;Entry!H106,IF(LEN(Entry!H106)=3,"0"&amp;Entry!H106,Entry!H106)))</f>
        <v>&lt;time_off:4&gt;2302</v>
      </c>
      <c r="I109" s="26" t="str">
        <f>"&lt;name:"&amp;LEN(Entry!I106)&amp;"&gt;"&amp;Entry!I106</f>
        <v>&lt;name:0&gt;</v>
      </c>
      <c r="J109" s="26" t="str">
        <f>"&lt;QTH:"&amp;LEN(Entry!J106)&amp;"&gt;"&amp;Entry!J106</f>
        <v>&lt;QTH:0&gt;</v>
      </c>
      <c r="K109" s="26" t="str">
        <f>"&lt;notes:"&amp;LEN(Entry!K106)&amp;"&gt;"&amp;Entry!K106</f>
        <v>&lt;notes:0&gt;</v>
      </c>
      <c r="L109" s="28" t="s">
        <v>42</v>
      </c>
    </row>
    <row r="110" spans="1:12" ht="15.75" x14ac:dyDescent="0.25">
      <c r="A110" s="26" t="str">
        <f>"&lt;qso_date:8&gt;"&amp;YEAR(Entry!A107)&amp;IF(MONTH(Entry!A107)&lt;10,"0"&amp;MONTH(Entry!A107),MONTH(Entry!A107))&amp;IF(DAY(Entry!A107)&lt;10,"0"&amp;DAY(Entry!A107),DAY(Entry!A107))</f>
        <v>&lt;qso_date:8&gt;20170405</v>
      </c>
      <c r="B110" s="26" t="str">
        <f>"&lt;time_on:4&gt;"&amp;IF(LEN(Entry!B107)=1,"000"&amp;Entry!B107,IF(LEN(Entry!B107)=2,"00"&amp;Entry!B107,IF(LEN(Entry!B107)=3,"0"&amp;Entry!B107,Entry!B107)))</f>
        <v>&lt;time_on:4&gt;2303</v>
      </c>
      <c r="C110" s="26" t="str">
        <f>"&lt;call:"&amp;LEN(Entry!C107)&amp;"&gt;"&amp;Entry!C107</f>
        <v>&lt;call:6&gt;WA3LAB</v>
      </c>
      <c r="D110" s="26" t="str">
        <f>"&lt;rst_sent:"&amp;LEN(Entry!D107)&amp;"&gt;"&amp;Entry!D107</f>
        <v>&lt;rst_sent:3&gt;569</v>
      </c>
      <c r="E110" s="26" t="str">
        <f>"&lt;rst_rcvd:"&amp;LEN(Entry!E107)&amp;"&gt;"&amp;Entry!E107</f>
        <v>&lt;rst_rcvd:3&gt;559</v>
      </c>
      <c r="F110" s="26" t="str">
        <f>"&lt;band:"&amp;LEN(Entry!F107)&amp;"&gt;"&amp;Entry!F107</f>
        <v>&lt;band:3&gt;15M</v>
      </c>
      <c r="G110" s="26" t="str">
        <f>"&lt;mode:"&amp;LEN(Entry!G107)&amp;"&gt;"&amp;Entry!G107</f>
        <v>&lt;mode:2&gt;CW</v>
      </c>
      <c r="H110" s="26" t="str">
        <f>"&lt;time_off:4&gt;"&amp;IF(LEN(Entry!H107)=1,"000"&amp;Entry!H107,IF(LEN(Entry!H107)=2,"00"&amp;Entry!H107,IF(LEN(Entry!H107)=3,"0"&amp;Entry!H107,Entry!H107)))</f>
        <v>&lt;time_off:4&gt;2303</v>
      </c>
      <c r="I110" s="26" t="str">
        <f>"&lt;name:"&amp;LEN(Entry!I107)&amp;"&gt;"&amp;Entry!I107</f>
        <v>&lt;name:0&gt;</v>
      </c>
      <c r="J110" s="26" t="str">
        <f>"&lt;QTH:"&amp;LEN(Entry!J107)&amp;"&gt;"&amp;Entry!J107</f>
        <v>&lt;QTH:0&gt;</v>
      </c>
      <c r="K110" s="26" t="str">
        <f>"&lt;notes:"&amp;LEN(Entry!K107)&amp;"&gt;"&amp;Entry!K107</f>
        <v>&lt;notes:0&gt;</v>
      </c>
      <c r="L110" s="28" t="s">
        <v>42</v>
      </c>
    </row>
    <row r="111" spans="1:12" ht="15.75" x14ac:dyDescent="0.25">
      <c r="A111" s="26" t="str">
        <f>"&lt;qso_date:8&gt;"&amp;YEAR(Entry!A108)&amp;IF(MONTH(Entry!A108)&lt;10,"0"&amp;MONTH(Entry!A108),MONTH(Entry!A108))&amp;IF(DAY(Entry!A108)&lt;10,"0"&amp;DAY(Entry!A108),DAY(Entry!A108))</f>
        <v>&lt;qso_date:8&gt;20170405</v>
      </c>
      <c r="B111" s="26" t="str">
        <f>"&lt;time_on:4&gt;"&amp;IF(LEN(Entry!B108)=1,"000"&amp;Entry!B108,IF(LEN(Entry!B108)=2,"00"&amp;Entry!B108,IF(LEN(Entry!B108)=3,"0"&amp;Entry!B108,Entry!B108)))</f>
        <v>&lt;time_on:4&gt;2304</v>
      </c>
      <c r="C111" s="26" t="str">
        <f>"&lt;call:"&amp;LEN(Entry!C108)&amp;"&gt;"&amp;Entry!C108</f>
        <v>&lt;call:4&gt;K6UM</v>
      </c>
      <c r="D111" s="26" t="str">
        <f>"&lt;rst_sent:"&amp;LEN(Entry!D108)&amp;"&gt;"&amp;Entry!D108</f>
        <v>&lt;rst_sent:3&gt;569</v>
      </c>
      <c r="E111" s="26" t="str">
        <f>"&lt;rst_rcvd:"&amp;LEN(Entry!E108)&amp;"&gt;"&amp;Entry!E108</f>
        <v>&lt;rst_rcvd:3&gt;559</v>
      </c>
      <c r="F111" s="26" t="str">
        <f>"&lt;band:"&amp;LEN(Entry!F108)&amp;"&gt;"&amp;Entry!F108</f>
        <v>&lt;band:3&gt;15M</v>
      </c>
      <c r="G111" s="26" t="str">
        <f>"&lt;mode:"&amp;LEN(Entry!G108)&amp;"&gt;"&amp;Entry!G108</f>
        <v>&lt;mode:2&gt;CW</v>
      </c>
      <c r="H111" s="26" t="str">
        <f>"&lt;time_off:4&gt;"&amp;IF(LEN(Entry!H108)=1,"000"&amp;Entry!H108,IF(LEN(Entry!H108)=2,"00"&amp;Entry!H108,IF(LEN(Entry!H108)=3,"0"&amp;Entry!H108,Entry!H108)))</f>
        <v>&lt;time_off:4&gt;2304</v>
      </c>
      <c r="I111" s="26" t="str">
        <f>"&lt;name:"&amp;LEN(Entry!I108)&amp;"&gt;"&amp;Entry!I108</f>
        <v>&lt;name:0&gt;</v>
      </c>
      <c r="J111" s="26" t="str">
        <f>"&lt;QTH:"&amp;LEN(Entry!J108)&amp;"&gt;"&amp;Entry!J108</f>
        <v>&lt;QTH:0&gt;</v>
      </c>
      <c r="K111" s="26" t="str">
        <f>"&lt;notes:"&amp;LEN(Entry!K108)&amp;"&gt;"&amp;Entry!K108</f>
        <v>&lt;notes:0&gt;</v>
      </c>
      <c r="L111" s="28" t="s">
        <v>42</v>
      </c>
    </row>
    <row r="112" spans="1:12" ht="15.75" x14ac:dyDescent="0.25">
      <c r="A112" s="26" t="str">
        <f>"&lt;qso_date:8&gt;"&amp;YEAR(Entry!A109)&amp;IF(MONTH(Entry!A109)&lt;10,"0"&amp;MONTH(Entry!A109),MONTH(Entry!A109))&amp;IF(DAY(Entry!A109)&lt;10,"0"&amp;DAY(Entry!A109),DAY(Entry!A109))</f>
        <v>&lt;qso_date:8&gt;20170405</v>
      </c>
      <c r="B112" s="26" t="str">
        <f>"&lt;time_on:4&gt;"&amp;IF(LEN(Entry!B109)=1,"000"&amp;Entry!B109,IF(LEN(Entry!B109)=2,"00"&amp;Entry!B109,IF(LEN(Entry!B109)=3,"0"&amp;Entry!B109,Entry!B109)))</f>
        <v>&lt;time_on:4&gt;2305</v>
      </c>
      <c r="C112" s="26" t="str">
        <f>"&lt;call:"&amp;LEN(Entry!C109)&amp;"&gt;"&amp;Entry!C109</f>
        <v>&lt;call:5&gt;VY2RU</v>
      </c>
      <c r="D112" s="26" t="str">
        <f>"&lt;rst_sent:"&amp;LEN(Entry!D109)&amp;"&gt;"&amp;Entry!D109</f>
        <v>&lt;rst_sent:3&gt;569</v>
      </c>
      <c r="E112" s="26" t="str">
        <f>"&lt;rst_rcvd:"&amp;LEN(Entry!E109)&amp;"&gt;"&amp;Entry!E109</f>
        <v>&lt;rst_rcvd:3&gt;599</v>
      </c>
      <c r="F112" s="26" t="str">
        <f>"&lt;band:"&amp;LEN(Entry!F109)&amp;"&gt;"&amp;Entry!F109</f>
        <v>&lt;band:3&gt;15M</v>
      </c>
      <c r="G112" s="26" t="str">
        <f>"&lt;mode:"&amp;LEN(Entry!G109)&amp;"&gt;"&amp;Entry!G109</f>
        <v>&lt;mode:2&gt;CW</v>
      </c>
      <c r="H112" s="26" t="str">
        <f>"&lt;time_off:4&gt;"&amp;IF(LEN(Entry!H109)=1,"000"&amp;Entry!H109,IF(LEN(Entry!H109)=2,"00"&amp;Entry!H109,IF(LEN(Entry!H109)=3,"0"&amp;Entry!H109,Entry!H109)))</f>
        <v>&lt;time_off:4&gt;2305</v>
      </c>
      <c r="I112" s="26" t="str">
        <f>"&lt;name:"&amp;LEN(Entry!I109)&amp;"&gt;"&amp;Entry!I109</f>
        <v>&lt;name:0&gt;</v>
      </c>
      <c r="J112" s="26" t="str">
        <f>"&lt;QTH:"&amp;LEN(Entry!J109)&amp;"&gt;"&amp;Entry!J109</f>
        <v>&lt;QTH:0&gt;</v>
      </c>
      <c r="K112" s="26" t="str">
        <f>"&lt;notes:"&amp;LEN(Entry!K109)&amp;"&gt;"&amp;Entry!K109</f>
        <v>&lt;notes:0&gt;</v>
      </c>
      <c r="L112" s="28" t="s">
        <v>42</v>
      </c>
    </row>
    <row r="113" spans="1:12" ht="15.75" x14ac:dyDescent="0.25">
      <c r="A113" s="26" t="str">
        <f>"&lt;qso_date:8&gt;"&amp;YEAR(Entry!A110)&amp;IF(MONTH(Entry!A110)&lt;10,"0"&amp;MONTH(Entry!A110),MONTH(Entry!A110))&amp;IF(DAY(Entry!A110)&lt;10,"0"&amp;DAY(Entry!A110),DAY(Entry!A110))</f>
        <v>&lt;qso_date:8&gt;20170405</v>
      </c>
      <c r="B113" s="26" t="str">
        <f>"&lt;time_on:4&gt;"&amp;IF(LEN(Entry!B110)=1,"000"&amp;Entry!B110,IF(LEN(Entry!B110)=2,"00"&amp;Entry!B110,IF(LEN(Entry!B110)=3,"0"&amp;Entry!B110,Entry!B110)))</f>
        <v>&lt;time_on:4&gt;2306</v>
      </c>
      <c r="C113" s="26" t="str">
        <f>"&lt;call:"&amp;LEN(Entry!C110)&amp;"&gt;"&amp;Entry!C110</f>
        <v>&lt;call:4&gt;K6YK</v>
      </c>
      <c r="D113" s="26" t="str">
        <f>"&lt;rst_sent:"&amp;LEN(Entry!D110)&amp;"&gt;"&amp;Entry!D110</f>
        <v>&lt;rst_sent:3&gt;539</v>
      </c>
      <c r="E113" s="26" t="str">
        <f>"&lt;rst_rcvd:"&amp;LEN(Entry!E110)&amp;"&gt;"&amp;Entry!E110</f>
        <v>&lt;rst_rcvd:3&gt;529</v>
      </c>
      <c r="F113" s="26" t="str">
        <f>"&lt;band:"&amp;LEN(Entry!F110)&amp;"&gt;"&amp;Entry!F110</f>
        <v>&lt;band:3&gt;15M</v>
      </c>
      <c r="G113" s="26" t="str">
        <f>"&lt;mode:"&amp;LEN(Entry!G110)&amp;"&gt;"&amp;Entry!G110</f>
        <v>&lt;mode:2&gt;CW</v>
      </c>
      <c r="H113" s="26" t="str">
        <f>"&lt;time_off:4&gt;"&amp;IF(LEN(Entry!H110)=1,"000"&amp;Entry!H110,IF(LEN(Entry!H110)=2,"00"&amp;Entry!H110,IF(LEN(Entry!H110)=3,"0"&amp;Entry!H110,Entry!H110)))</f>
        <v>&lt;time_off:4&gt;2306</v>
      </c>
      <c r="I113" s="26" t="str">
        <f>"&lt;name:"&amp;LEN(Entry!I110)&amp;"&gt;"&amp;Entry!I110</f>
        <v>&lt;name:0&gt;</v>
      </c>
      <c r="J113" s="26" t="str">
        <f>"&lt;QTH:"&amp;LEN(Entry!J110)&amp;"&gt;"&amp;Entry!J110</f>
        <v>&lt;QTH:0&gt;</v>
      </c>
      <c r="K113" s="26" t="str">
        <f>"&lt;notes:"&amp;LEN(Entry!K110)&amp;"&gt;"&amp;Entry!K110</f>
        <v>&lt;notes:0&gt;</v>
      </c>
      <c r="L113" s="28" t="s">
        <v>42</v>
      </c>
    </row>
    <row r="114" spans="1:12" ht="15.75" x14ac:dyDescent="0.25">
      <c r="A114" s="26" t="str">
        <f>"&lt;qso_date:8&gt;"&amp;YEAR(Entry!A111)&amp;IF(MONTH(Entry!A111)&lt;10,"0"&amp;MONTH(Entry!A111),MONTH(Entry!A111))&amp;IF(DAY(Entry!A111)&lt;10,"0"&amp;DAY(Entry!A111),DAY(Entry!A111))</f>
        <v>&lt;qso_date:8&gt;20170405</v>
      </c>
      <c r="B114" s="26" t="str">
        <f>"&lt;time_on:4&gt;"&amp;IF(LEN(Entry!B111)=1,"000"&amp;Entry!B111,IF(LEN(Entry!B111)=2,"00"&amp;Entry!B111,IF(LEN(Entry!B111)=3,"0"&amp;Entry!B111,Entry!B111)))</f>
        <v>&lt;time_on:4&gt;2308</v>
      </c>
      <c r="C114" s="26" t="str">
        <f>"&lt;call:"&amp;LEN(Entry!C111)&amp;"&gt;"&amp;Entry!C111</f>
        <v>&lt;call:5&gt;VA2CZ</v>
      </c>
      <c r="D114" s="26" t="str">
        <f>"&lt;rst_sent:"&amp;LEN(Entry!D111)&amp;"&gt;"&amp;Entry!D111</f>
        <v>&lt;rst_sent:3&gt;579</v>
      </c>
      <c r="E114" s="26" t="str">
        <f>"&lt;rst_rcvd:"&amp;LEN(Entry!E111)&amp;"&gt;"&amp;Entry!E111</f>
        <v>&lt;rst_rcvd:3&gt;579</v>
      </c>
      <c r="F114" s="26" t="str">
        <f>"&lt;band:"&amp;LEN(Entry!F111)&amp;"&gt;"&amp;Entry!F111</f>
        <v>&lt;band:3&gt;15M</v>
      </c>
      <c r="G114" s="26" t="str">
        <f>"&lt;mode:"&amp;LEN(Entry!G111)&amp;"&gt;"&amp;Entry!G111</f>
        <v>&lt;mode:2&gt;CW</v>
      </c>
      <c r="H114" s="26" t="str">
        <f>"&lt;time_off:4&gt;"&amp;IF(LEN(Entry!H111)=1,"000"&amp;Entry!H111,IF(LEN(Entry!H111)=2,"00"&amp;Entry!H111,IF(LEN(Entry!H111)=3,"0"&amp;Entry!H111,Entry!H111)))</f>
        <v>&lt;time_off:4&gt;2310</v>
      </c>
      <c r="I114" s="26" t="str">
        <f>"&lt;name:"&amp;LEN(Entry!I111)&amp;"&gt;"&amp;Entry!I111</f>
        <v>&lt;name:0&gt;</v>
      </c>
      <c r="J114" s="26" t="str">
        <f>"&lt;QTH:"&amp;LEN(Entry!J111)&amp;"&gt;"&amp;Entry!J111</f>
        <v>&lt;QTH:0&gt;</v>
      </c>
      <c r="K114" s="26" t="str">
        <f>"&lt;notes:"&amp;LEN(Entry!K111)&amp;"&gt;"&amp;Entry!K111</f>
        <v>&lt;notes:0&gt;</v>
      </c>
      <c r="L114" s="28" t="s">
        <v>42</v>
      </c>
    </row>
    <row r="115" spans="1:12" ht="15.75" x14ac:dyDescent="0.25">
      <c r="A115" s="26" t="str">
        <f>"&lt;qso_date:8&gt;"&amp;YEAR(Entry!A112)&amp;IF(MONTH(Entry!A112)&lt;10,"0"&amp;MONTH(Entry!A112),MONTH(Entry!A112))&amp;IF(DAY(Entry!A112)&lt;10,"0"&amp;DAY(Entry!A112),DAY(Entry!A112))</f>
        <v>&lt;qso_date:8&gt;20170405</v>
      </c>
      <c r="B115" s="26" t="str">
        <f>"&lt;time_on:4&gt;"&amp;IF(LEN(Entry!B112)=1,"000"&amp;Entry!B112,IF(LEN(Entry!B112)=2,"00"&amp;Entry!B112,IF(LEN(Entry!B112)=3,"0"&amp;Entry!B112,Entry!B112)))</f>
        <v>&lt;time_on:4&gt;2311</v>
      </c>
      <c r="C115" s="26" t="str">
        <f>"&lt;call:"&amp;LEN(Entry!C112)&amp;"&gt;"&amp;Entry!C112</f>
        <v>&lt;call:5&gt;CF2CZ</v>
      </c>
      <c r="D115" s="26" t="str">
        <f>"&lt;rst_sent:"&amp;LEN(Entry!D112)&amp;"&gt;"&amp;Entry!D112</f>
        <v>&lt;rst_sent:3&gt;579</v>
      </c>
      <c r="E115" s="26" t="str">
        <f>"&lt;rst_rcvd:"&amp;LEN(Entry!E112)&amp;"&gt;"&amp;Entry!E112</f>
        <v>&lt;rst_rcvd:3&gt;579</v>
      </c>
      <c r="F115" s="26" t="str">
        <f>"&lt;band:"&amp;LEN(Entry!F112)&amp;"&gt;"&amp;Entry!F112</f>
        <v>&lt;band:3&gt;15M</v>
      </c>
      <c r="G115" s="26" t="str">
        <f>"&lt;mode:"&amp;LEN(Entry!G112)&amp;"&gt;"&amp;Entry!G112</f>
        <v>&lt;mode:2&gt;CW</v>
      </c>
      <c r="H115" s="26" t="str">
        <f>"&lt;time_off:4&gt;"&amp;IF(LEN(Entry!H112)=1,"000"&amp;Entry!H112,IF(LEN(Entry!H112)=2,"00"&amp;Entry!H112,IF(LEN(Entry!H112)=3,"0"&amp;Entry!H112,Entry!H112)))</f>
        <v>&lt;time_off:4&gt;2311</v>
      </c>
      <c r="I115" s="26" t="str">
        <f>"&lt;name:"&amp;LEN(Entry!I112)&amp;"&gt;"&amp;Entry!I112</f>
        <v>&lt;name:0&gt;</v>
      </c>
      <c r="J115" s="26" t="str">
        <f>"&lt;QTH:"&amp;LEN(Entry!J112)&amp;"&gt;"&amp;Entry!J112</f>
        <v>&lt;QTH:0&gt;</v>
      </c>
      <c r="K115" s="26" t="str">
        <f>"&lt;notes:"&amp;LEN(Entry!K112)&amp;"&gt;"&amp;Entry!K112</f>
        <v>&lt;notes:0&gt;</v>
      </c>
      <c r="L115" s="28" t="s">
        <v>42</v>
      </c>
    </row>
    <row r="116" spans="1:12" ht="15.75" x14ac:dyDescent="0.25">
      <c r="A116" s="26" t="str">
        <f>"&lt;qso_date:8&gt;"&amp;YEAR(Entry!A113)&amp;IF(MONTH(Entry!A113)&lt;10,"0"&amp;MONTH(Entry!A113),MONTH(Entry!A113))&amp;IF(DAY(Entry!A113)&lt;10,"0"&amp;DAY(Entry!A113),DAY(Entry!A113))</f>
        <v>&lt;qso_date:8&gt;20170405</v>
      </c>
      <c r="B116" s="26" t="str">
        <f>"&lt;time_on:4&gt;"&amp;IF(LEN(Entry!B113)=1,"000"&amp;Entry!B113,IF(LEN(Entry!B113)=2,"00"&amp;Entry!B113,IF(LEN(Entry!B113)=3,"0"&amp;Entry!B113,Entry!B113)))</f>
        <v>&lt;time_on:4&gt;2312</v>
      </c>
      <c r="C116" s="26" t="str">
        <f>"&lt;call:"&amp;LEN(Entry!C113)&amp;"&gt;"&amp;Entry!C113</f>
        <v>&lt;call:6&gt;WA3EOQ</v>
      </c>
      <c r="D116" s="26" t="str">
        <f>"&lt;rst_sent:"&amp;LEN(Entry!D113)&amp;"&gt;"&amp;Entry!D113</f>
        <v>&lt;rst_sent:3&gt;549</v>
      </c>
      <c r="E116" s="26" t="str">
        <f>"&lt;rst_rcvd:"&amp;LEN(Entry!E113)&amp;"&gt;"&amp;Entry!E113</f>
        <v>&lt;rst_rcvd:3&gt;539</v>
      </c>
      <c r="F116" s="26" t="str">
        <f>"&lt;band:"&amp;LEN(Entry!F113)&amp;"&gt;"&amp;Entry!F113</f>
        <v>&lt;band:3&gt;15M</v>
      </c>
      <c r="G116" s="26" t="str">
        <f>"&lt;mode:"&amp;LEN(Entry!G113)&amp;"&gt;"&amp;Entry!G113</f>
        <v>&lt;mode:2&gt;CW</v>
      </c>
      <c r="H116" s="26" t="str">
        <f>"&lt;time_off:4&gt;"&amp;IF(LEN(Entry!H113)=1,"000"&amp;Entry!H113,IF(LEN(Entry!H113)=2,"00"&amp;Entry!H113,IF(LEN(Entry!H113)=3,"0"&amp;Entry!H113,Entry!H113)))</f>
        <v>&lt;time_off:4&gt;2312</v>
      </c>
      <c r="I116" s="26" t="str">
        <f>"&lt;name:"&amp;LEN(Entry!I113)&amp;"&gt;"&amp;Entry!I113</f>
        <v>&lt;name:6&gt;HOWARD</v>
      </c>
      <c r="J116" s="26" t="str">
        <f>"&lt;QTH:"&amp;LEN(Entry!J113)&amp;"&gt;"&amp;Entry!J113</f>
        <v>&lt;QTH:0&gt;</v>
      </c>
      <c r="K116" s="26" t="str">
        <f>"&lt;notes:"&amp;LEN(Entry!K113)&amp;"&gt;"&amp;Entry!K113</f>
        <v>&lt;notes:0&gt;</v>
      </c>
      <c r="L116" s="28" t="s">
        <v>42</v>
      </c>
    </row>
    <row r="117" spans="1:12" ht="15.75" x14ac:dyDescent="0.25">
      <c r="A117" s="26" t="str">
        <f>"&lt;qso_date:8&gt;"&amp;YEAR(Entry!A114)&amp;IF(MONTH(Entry!A114)&lt;10,"0"&amp;MONTH(Entry!A114),MONTH(Entry!A114))&amp;IF(DAY(Entry!A114)&lt;10,"0"&amp;DAY(Entry!A114),DAY(Entry!A114))</f>
        <v>&lt;qso_date:8&gt;20170405</v>
      </c>
      <c r="B117" s="26" t="str">
        <f>"&lt;time_on:4&gt;"&amp;IF(LEN(Entry!B114)=1,"000"&amp;Entry!B114,IF(LEN(Entry!B114)=2,"00"&amp;Entry!B114,IF(LEN(Entry!B114)=3,"0"&amp;Entry!B114,Entry!B114)))</f>
        <v>&lt;time_on:4&gt;2314</v>
      </c>
      <c r="C117" s="26" t="str">
        <f>"&lt;call:"&amp;LEN(Entry!C114)&amp;"&gt;"&amp;Entry!C114</f>
        <v>&lt;call:4&gt;K1BW</v>
      </c>
      <c r="D117" s="26" t="str">
        <f>"&lt;rst_sent:"&amp;LEN(Entry!D114)&amp;"&gt;"&amp;Entry!D114</f>
        <v>&lt;rst_sent:3&gt;579</v>
      </c>
      <c r="E117" s="26" t="str">
        <f>"&lt;rst_rcvd:"&amp;LEN(Entry!E114)&amp;"&gt;"&amp;Entry!E114</f>
        <v>&lt;rst_rcvd:3&gt;579</v>
      </c>
      <c r="F117" s="26" t="str">
        <f>"&lt;band:"&amp;LEN(Entry!F114)&amp;"&gt;"&amp;Entry!F114</f>
        <v>&lt;band:3&gt;15M</v>
      </c>
      <c r="G117" s="26" t="str">
        <f>"&lt;mode:"&amp;LEN(Entry!G114)&amp;"&gt;"&amp;Entry!G114</f>
        <v>&lt;mode:2&gt;CW</v>
      </c>
      <c r="H117" s="26" t="str">
        <f>"&lt;time_off:4&gt;"&amp;IF(LEN(Entry!H114)=1,"000"&amp;Entry!H114,IF(LEN(Entry!H114)=2,"00"&amp;Entry!H114,IF(LEN(Entry!H114)=3,"0"&amp;Entry!H114,Entry!H114)))</f>
        <v>&lt;time_off:4&gt;2314</v>
      </c>
      <c r="I117" s="26" t="str">
        <f>"&lt;name:"&amp;LEN(Entry!I114)&amp;"&gt;"&amp;Entry!I114</f>
        <v>&lt;name:3&gt;RON</v>
      </c>
      <c r="J117" s="26" t="str">
        <f>"&lt;QTH:"&amp;LEN(Entry!J114)&amp;"&gt;"&amp;Entry!J114</f>
        <v>&lt;QTH:2&gt;MA</v>
      </c>
      <c r="K117" s="26" t="str">
        <f>"&lt;notes:"&amp;LEN(Entry!K114)&amp;"&gt;"&amp;Entry!K114</f>
        <v>&lt;notes:0&gt;</v>
      </c>
      <c r="L117" s="28" t="s">
        <v>42</v>
      </c>
    </row>
    <row r="118" spans="1:12" ht="15.75" x14ac:dyDescent="0.25">
      <c r="A118" s="26" t="str">
        <f>"&lt;qso_date:8&gt;"&amp;YEAR(Entry!A115)&amp;IF(MONTH(Entry!A115)&lt;10,"0"&amp;MONTH(Entry!A115),MONTH(Entry!A115))&amp;IF(DAY(Entry!A115)&lt;10,"0"&amp;DAY(Entry!A115),DAY(Entry!A115))</f>
        <v>&lt;qso_date:8&gt;20170405</v>
      </c>
      <c r="B118" s="26" t="str">
        <f>"&lt;time_on:4&gt;"&amp;IF(LEN(Entry!B115)=1,"000"&amp;Entry!B115,IF(LEN(Entry!B115)=2,"00"&amp;Entry!B115,IF(LEN(Entry!B115)=3,"0"&amp;Entry!B115,Entry!B115)))</f>
        <v>&lt;time_on:4&gt;2315</v>
      </c>
      <c r="C118" s="26" t="str">
        <f>"&lt;call:"&amp;LEN(Entry!C115)&amp;"&gt;"&amp;Entry!C115</f>
        <v>&lt;call:4&gt;W1YW</v>
      </c>
      <c r="D118" s="26" t="str">
        <f>"&lt;rst_sent:"&amp;LEN(Entry!D115)&amp;"&gt;"&amp;Entry!D115</f>
        <v>&lt;rst_sent:3&gt;579</v>
      </c>
      <c r="E118" s="26" t="str">
        <f>"&lt;rst_rcvd:"&amp;LEN(Entry!E115)&amp;"&gt;"&amp;Entry!E115</f>
        <v>&lt;rst_rcvd:3&gt;559</v>
      </c>
      <c r="F118" s="26" t="str">
        <f>"&lt;band:"&amp;LEN(Entry!F115)&amp;"&gt;"&amp;Entry!F115</f>
        <v>&lt;band:3&gt;15M</v>
      </c>
      <c r="G118" s="26" t="str">
        <f>"&lt;mode:"&amp;LEN(Entry!G115)&amp;"&gt;"&amp;Entry!G115</f>
        <v>&lt;mode:2&gt;CW</v>
      </c>
      <c r="H118" s="26" t="str">
        <f>"&lt;time_off:4&gt;"&amp;IF(LEN(Entry!H115)=1,"000"&amp;Entry!H115,IF(LEN(Entry!H115)=2,"00"&amp;Entry!H115,IF(LEN(Entry!H115)=3,"0"&amp;Entry!H115,Entry!H115)))</f>
        <v>&lt;time_off:4&gt;2315</v>
      </c>
      <c r="I118" s="26" t="str">
        <f>"&lt;name:"&amp;LEN(Entry!I115)&amp;"&gt;"&amp;Entry!I115</f>
        <v>&lt;name:4&gt;CHIP</v>
      </c>
      <c r="J118" s="26" t="str">
        <f>"&lt;QTH:"&amp;LEN(Entry!J115)&amp;"&gt;"&amp;Entry!J115</f>
        <v>&lt;QTH:0&gt;</v>
      </c>
      <c r="K118" s="26" t="str">
        <f>"&lt;notes:"&amp;LEN(Entry!K115)&amp;"&gt;"&amp;Entry!K115</f>
        <v>&lt;notes:0&gt;</v>
      </c>
      <c r="L118" s="28" t="s">
        <v>42</v>
      </c>
    </row>
    <row r="119" spans="1:12" ht="15.75" x14ac:dyDescent="0.25">
      <c r="A119" s="26" t="str">
        <f>"&lt;qso_date:8&gt;"&amp;YEAR(Entry!A116)&amp;IF(MONTH(Entry!A116)&lt;10,"0"&amp;MONTH(Entry!A116),MONTH(Entry!A116))&amp;IF(DAY(Entry!A116)&lt;10,"0"&amp;DAY(Entry!A116),DAY(Entry!A116))</f>
        <v>&lt;qso_date:8&gt;20170405</v>
      </c>
      <c r="B119" s="26" t="str">
        <f>"&lt;time_on:4&gt;"&amp;IF(LEN(Entry!B116)=1,"000"&amp;Entry!B116,IF(LEN(Entry!B116)=2,"00"&amp;Entry!B116,IF(LEN(Entry!B116)=3,"0"&amp;Entry!B116,Entry!B116)))</f>
        <v>&lt;time_on:4&gt;2317</v>
      </c>
      <c r="C119" s="26" t="str">
        <f>"&lt;call:"&amp;LEN(Entry!C116)&amp;"&gt;"&amp;Entry!C116</f>
        <v>&lt;call:4&gt;W5MJ</v>
      </c>
      <c r="D119" s="26" t="str">
        <f>"&lt;rst_sent:"&amp;LEN(Entry!D116)&amp;"&gt;"&amp;Entry!D116</f>
        <v>&lt;rst_sent:3&gt;579</v>
      </c>
      <c r="E119" s="26" t="str">
        <f>"&lt;rst_rcvd:"&amp;LEN(Entry!E116)&amp;"&gt;"&amp;Entry!E116</f>
        <v>&lt;rst_rcvd:3&gt;559</v>
      </c>
      <c r="F119" s="26" t="str">
        <f>"&lt;band:"&amp;LEN(Entry!F116)&amp;"&gt;"&amp;Entry!F116</f>
        <v>&lt;band:3&gt;15M</v>
      </c>
      <c r="G119" s="26" t="str">
        <f>"&lt;mode:"&amp;LEN(Entry!G116)&amp;"&gt;"&amp;Entry!G116</f>
        <v>&lt;mode:2&gt;CW</v>
      </c>
      <c r="H119" s="26" t="str">
        <f>"&lt;time_off:4&gt;"&amp;IF(LEN(Entry!H116)=1,"000"&amp;Entry!H116,IF(LEN(Entry!H116)=2,"00"&amp;Entry!H116,IF(LEN(Entry!H116)=3,"0"&amp;Entry!H116,Entry!H116)))</f>
        <v>&lt;time_off:4&gt;2317</v>
      </c>
      <c r="I119" s="26" t="str">
        <f>"&lt;name:"&amp;LEN(Entry!I116)&amp;"&gt;"&amp;Entry!I116</f>
        <v>&lt;name:0&gt;</v>
      </c>
      <c r="J119" s="26" t="str">
        <f>"&lt;QTH:"&amp;LEN(Entry!J116)&amp;"&gt;"&amp;Entry!J116</f>
        <v>&lt;QTH:2&gt;TX</v>
      </c>
      <c r="K119" s="26" t="str">
        <f>"&lt;notes:"&amp;LEN(Entry!K116)&amp;"&gt;"&amp;Entry!K116</f>
        <v>&lt;notes:0&gt;</v>
      </c>
      <c r="L119" s="28" t="s">
        <v>42</v>
      </c>
    </row>
    <row r="120" spans="1:12" ht="15.75" x14ac:dyDescent="0.25">
      <c r="A120" s="26" t="str">
        <f>"&lt;qso_date:8&gt;"&amp;YEAR(Entry!A117)&amp;IF(MONTH(Entry!A117)&lt;10,"0"&amp;MONTH(Entry!A117),MONTH(Entry!A117))&amp;IF(DAY(Entry!A117)&lt;10,"0"&amp;DAY(Entry!A117),DAY(Entry!A117))</f>
        <v>&lt;qso_date:8&gt;20170405</v>
      </c>
      <c r="B120" s="26" t="str">
        <f>"&lt;time_on:4&gt;"&amp;IF(LEN(Entry!B117)=1,"000"&amp;Entry!B117,IF(LEN(Entry!B117)=2,"00"&amp;Entry!B117,IF(LEN(Entry!B117)=3,"0"&amp;Entry!B117,Entry!B117)))</f>
        <v>&lt;time_on:4&gt;2318</v>
      </c>
      <c r="C120" s="26" t="str">
        <f>"&lt;call:"&amp;LEN(Entry!C117)&amp;"&gt;"&amp;Entry!C117</f>
        <v>&lt;call:4&gt;K5UV</v>
      </c>
      <c r="D120" s="26" t="str">
        <f>"&lt;rst_sent:"&amp;LEN(Entry!D117)&amp;"&gt;"&amp;Entry!D117</f>
        <v>&lt;rst_sent:3&gt;549</v>
      </c>
      <c r="E120" s="26" t="str">
        <f>"&lt;rst_rcvd:"&amp;LEN(Entry!E117)&amp;"&gt;"&amp;Entry!E117</f>
        <v>&lt;rst_rcvd:3&gt;559</v>
      </c>
      <c r="F120" s="26" t="str">
        <f>"&lt;band:"&amp;LEN(Entry!F117)&amp;"&gt;"&amp;Entry!F117</f>
        <v>&lt;band:3&gt;15M</v>
      </c>
      <c r="G120" s="26" t="str">
        <f>"&lt;mode:"&amp;LEN(Entry!G117)&amp;"&gt;"&amp;Entry!G117</f>
        <v>&lt;mode:2&gt;CW</v>
      </c>
      <c r="H120" s="26" t="str">
        <f>"&lt;time_off:4&gt;"&amp;IF(LEN(Entry!H117)=1,"000"&amp;Entry!H117,IF(LEN(Entry!H117)=2,"00"&amp;Entry!H117,IF(LEN(Entry!H117)=3,"0"&amp;Entry!H117,Entry!H117)))</f>
        <v>&lt;time_off:4&gt;2318</v>
      </c>
      <c r="I120" s="26" t="str">
        <f>"&lt;name:"&amp;LEN(Entry!I117)&amp;"&gt;"&amp;Entry!I117</f>
        <v>&lt;name:0&gt;</v>
      </c>
      <c r="J120" s="26" t="str">
        <f>"&lt;QTH:"&amp;LEN(Entry!J117)&amp;"&gt;"&amp;Entry!J117</f>
        <v>&lt;QTH:2&gt;OK</v>
      </c>
      <c r="K120" s="26" t="str">
        <f>"&lt;notes:"&amp;LEN(Entry!K117)&amp;"&gt;"&amp;Entry!K117</f>
        <v>&lt;notes:31&gt;84th and last solar-powered QSO</v>
      </c>
      <c r="L120" s="28" t="s">
        <v>42</v>
      </c>
    </row>
    <row r="121" spans="1:12" ht="15.75" x14ac:dyDescent="0.25">
      <c r="A121" s="26" t="str">
        <f>"&lt;qso_date:8&gt;"&amp;YEAR(Entry!A118)&amp;IF(MONTH(Entry!A118)&lt;10,"0"&amp;MONTH(Entry!A118),MONTH(Entry!A118))&amp;IF(DAY(Entry!A118)&lt;10,"0"&amp;DAY(Entry!A118),DAY(Entry!A118))</f>
        <v>&lt;qso_date:8&gt;20170405</v>
      </c>
      <c r="B121" s="26" t="str">
        <f>"&lt;time_on:4&gt;"&amp;IF(LEN(Entry!B118)=1,"000"&amp;Entry!B118,IF(LEN(Entry!B118)=2,"00"&amp;Entry!B118,IF(LEN(Entry!B118)=3,"0"&amp;Entry!B118,Entry!B118)))</f>
        <v>&lt;time_on:4&gt;2320</v>
      </c>
      <c r="C121" s="26" t="str">
        <f>"&lt;call:"&amp;LEN(Entry!C118)&amp;"&gt;"&amp;Entry!C118</f>
        <v>&lt;call:4&gt;W2GS</v>
      </c>
      <c r="D121" s="26" t="str">
        <f>"&lt;rst_sent:"&amp;LEN(Entry!D118)&amp;"&gt;"&amp;Entry!D118</f>
        <v>&lt;rst_sent:3&gt;569</v>
      </c>
      <c r="E121" s="26" t="str">
        <f>"&lt;rst_rcvd:"&amp;LEN(Entry!E118)&amp;"&gt;"&amp;Entry!E118</f>
        <v>&lt;rst_rcvd:3&gt;559</v>
      </c>
      <c r="F121" s="26" t="str">
        <f>"&lt;band:"&amp;LEN(Entry!F118)&amp;"&gt;"&amp;Entry!F118</f>
        <v>&lt;band:3&gt;15M</v>
      </c>
      <c r="G121" s="26" t="str">
        <f>"&lt;mode:"&amp;LEN(Entry!G118)&amp;"&gt;"&amp;Entry!G118</f>
        <v>&lt;mode:2&gt;CW</v>
      </c>
      <c r="H121" s="26" t="str">
        <f>"&lt;time_off:4&gt;"&amp;IF(LEN(Entry!H118)=1,"000"&amp;Entry!H118,IF(LEN(Entry!H118)=2,"00"&amp;Entry!H118,IF(LEN(Entry!H118)=3,"0"&amp;Entry!H118,Entry!H118)))</f>
        <v>&lt;time_off:4&gt;2320</v>
      </c>
      <c r="I121" s="26" t="str">
        <f>"&lt;name:"&amp;LEN(Entry!I118)&amp;"&gt;"&amp;Entry!I118</f>
        <v>&lt;name:0&gt;</v>
      </c>
      <c r="J121" s="26" t="str">
        <f>"&lt;QTH:"&amp;LEN(Entry!J118)&amp;"&gt;"&amp;Entry!J118</f>
        <v>&lt;QTH:0&gt;</v>
      </c>
      <c r="K121" s="26" t="str">
        <f>"&lt;notes:"&amp;LEN(Entry!K118)&amp;"&gt;"&amp;Entry!K118</f>
        <v>&lt;notes:0&gt;</v>
      </c>
      <c r="L121" s="28" t="s">
        <v>42</v>
      </c>
    </row>
    <row r="122" spans="1:12" ht="15.75" x14ac:dyDescent="0.25">
      <c r="A122" s="26" t="str">
        <f>"&lt;qso_date:8&gt;"&amp;YEAR(Entry!A119)&amp;IF(MONTH(Entry!A119)&lt;10,"0"&amp;MONTH(Entry!A119),MONTH(Entry!A119))&amp;IF(DAY(Entry!A119)&lt;10,"0"&amp;DAY(Entry!A119),DAY(Entry!A119))</f>
        <v>&lt;qso_date:8&gt;20170405</v>
      </c>
      <c r="B122" s="26" t="str">
        <f>"&lt;time_on:4&gt;"&amp;IF(LEN(Entry!B119)=1,"000"&amp;Entry!B119,IF(LEN(Entry!B119)=2,"00"&amp;Entry!B119,IF(LEN(Entry!B119)=3,"0"&amp;Entry!B119,Entry!B119)))</f>
        <v>&lt;time_on:4&gt;2321</v>
      </c>
      <c r="C122" s="26" t="str">
        <f>"&lt;call:"&amp;LEN(Entry!C119)&amp;"&gt;"&amp;Entry!C119</f>
        <v>&lt;call:5&gt;W1PID</v>
      </c>
      <c r="D122" s="26" t="str">
        <f>"&lt;rst_sent:"&amp;LEN(Entry!D119)&amp;"&gt;"&amp;Entry!D119</f>
        <v>&lt;rst_sent:3&gt;439</v>
      </c>
      <c r="E122" s="26" t="str">
        <f>"&lt;rst_rcvd:"&amp;LEN(Entry!E119)&amp;"&gt;"&amp;Entry!E119</f>
        <v>&lt;rst_rcvd:3&gt;559</v>
      </c>
      <c r="F122" s="26" t="str">
        <f>"&lt;band:"&amp;LEN(Entry!F119)&amp;"&gt;"&amp;Entry!F119</f>
        <v>&lt;band:3&gt;15M</v>
      </c>
      <c r="G122" s="26" t="str">
        <f>"&lt;mode:"&amp;LEN(Entry!G119)&amp;"&gt;"&amp;Entry!G119</f>
        <v>&lt;mode:2&gt;CW</v>
      </c>
      <c r="H122" s="26" t="str">
        <f>"&lt;time_off:4&gt;"&amp;IF(LEN(Entry!H119)=1,"000"&amp;Entry!H119,IF(LEN(Entry!H119)=2,"00"&amp;Entry!H119,IF(LEN(Entry!H119)=3,"0"&amp;Entry!H119,Entry!H119)))</f>
        <v>&lt;time_off:4&gt;2321</v>
      </c>
      <c r="I122" s="26" t="str">
        <f>"&lt;name:"&amp;LEN(Entry!I119)&amp;"&gt;"&amp;Entry!I119</f>
        <v>&lt;name:0&gt;</v>
      </c>
      <c r="J122" s="26" t="str">
        <f>"&lt;QTH:"&amp;LEN(Entry!J119)&amp;"&gt;"&amp;Entry!J119</f>
        <v>&lt;QTH:0&gt;</v>
      </c>
      <c r="K122" s="26" t="str">
        <f>"&lt;notes:"&amp;LEN(Entry!K119)&amp;"&gt;"&amp;Entry!K119</f>
        <v>&lt;notes:0&gt;</v>
      </c>
      <c r="L122" s="28" t="s">
        <v>42</v>
      </c>
    </row>
    <row r="123" spans="1:12" ht="15.75" x14ac:dyDescent="0.25">
      <c r="A123" s="26" t="str">
        <f>"&lt;qso_date:8&gt;"&amp;YEAR(Entry!A120)&amp;IF(MONTH(Entry!A120)&lt;10,"0"&amp;MONTH(Entry!A120),MONTH(Entry!A120))&amp;IF(DAY(Entry!A120)&lt;10,"0"&amp;DAY(Entry!A120),DAY(Entry!A120))</f>
        <v>&lt;qso_date:8&gt;20170405</v>
      </c>
      <c r="B123" s="26" t="str">
        <f>"&lt;time_on:4&gt;"&amp;IF(LEN(Entry!B120)=1,"000"&amp;Entry!B120,IF(LEN(Entry!B120)=2,"00"&amp;Entry!B120,IF(LEN(Entry!B120)=3,"0"&amp;Entry!B120,Entry!B120)))</f>
        <v>&lt;time_on:4&gt;2323</v>
      </c>
      <c r="C123" s="26" t="str">
        <f>"&lt;call:"&amp;LEN(Entry!C120)&amp;"&gt;"&amp;Entry!C120</f>
        <v>&lt;call:5&gt;KQ4LA</v>
      </c>
      <c r="D123" s="26" t="str">
        <f>"&lt;rst_sent:"&amp;LEN(Entry!D120)&amp;"&gt;"&amp;Entry!D120</f>
        <v>&lt;rst_sent:3&gt;579</v>
      </c>
      <c r="E123" s="26" t="str">
        <f>"&lt;rst_rcvd:"&amp;LEN(Entry!E120)&amp;"&gt;"&amp;Entry!E120</f>
        <v>&lt;rst_rcvd:3&gt;579</v>
      </c>
      <c r="F123" s="26" t="str">
        <f>"&lt;band:"&amp;LEN(Entry!F120)&amp;"&gt;"&amp;Entry!F120</f>
        <v>&lt;band:3&gt;15M</v>
      </c>
      <c r="G123" s="26" t="str">
        <f>"&lt;mode:"&amp;LEN(Entry!G120)&amp;"&gt;"&amp;Entry!G120</f>
        <v>&lt;mode:2&gt;CW</v>
      </c>
      <c r="H123" s="26" t="str">
        <f>"&lt;time_off:4&gt;"&amp;IF(LEN(Entry!H120)=1,"000"&amp;Entry!H120,IF(LEN(Entry!H120)=2,"00"&amp;Entry!H120,IF(LEN(Entry!H120)=3,"0"&amp;Entry!H120,Entry!H120)))</f>
        <v>&lt;time_off:4&gt;2323</v>
      </c>
      <c r="I123" s="26" t="str">
        <f>"&lt;name:"&amp;LEN(Entry!I120)&amp;"&gt;"&amp;Entry!I120</f>
        <v>&lt;name:0&gt;</v>
      </c>
      <c r="J123" s="26" t="str">
        <f>"&lt;QTH:"&amp;LEN(Entry!J120)&amp;"&gt;"&amp;Entry!J120</f>
        <v>&lt;QTH:0&gt;</v>
      </c>
      <c r="K123" s="26" t="str">
        <f>"&lt;notes:"&amp;LEN(Entry!K120)&amp;"&gt;"&amp;Entry!K120</f>
        <v>&lt;notes:0&gt;</v>
      </c>
      <c r="L123" s="28" t="s">
        <v>42</v>
      </c>
    </row>
    <row r="124" spans="1:12" ht="15.75" x14ac:dyDescent="0.25">
      <c r="A124" s="26" t="str">
        <f>"&lt;qso_date:8&gt;"&amp;YEAR(Entry!A121)&amp;IF(MONTH(Entry!A121)&lt;10,"0"&amp;MONTH(Entry!A121),MONTH(Entry!A121))&amp;IF(DAY(Entry!A121)&lt;10,"0"&amp;DAY(Entry!A121),DAY(Entry!A121))</f>
        <v>&lt;qso_date:8&gt;20170405</v>
      </c>
      <c r="B124" s="26" t="str">
        <f>"&lt;time_on:4&gt;"&amp;IF(LEN(Entry!B121)=1,"000"&amp;Entry!B121,IF(LEN(Entry!B121)=2,"00"&amp;Entry!B121,IF(LEN(Entry!B121)=3,"0"&amp;Entry!B121,Entry!B121)))</f>
        <v>&lt;time_on:4&gt;2325</v>
      </c>
      <c r="C124" s="26" t="str">
        <f>"&lt;call:"&amp;LEN(Entry!C121)&amp;"&gt;"&amp;Entry!C121</f>
        <v>&lt;call:4&gt;N1DN</v>
      </c>
      <c r="D124" s="26" t="str">
        <f>"&lt;rst_sent:"&amp;LEN(Entry!D121)&amp;"&gt;"&amp;Entry!D121</f>
        <v>&lt;rst_sent:3&gt;569</v>
      </c>
      <c r="E124" s="26" t="str">
        <f>"&lt;rst_rcvd:"&amp;LEN(Entry!E121)&amp;"&gt;"&amp;Entry!E121</f>
        <v>&lt;rst_rcvd:3&gt;599</v>
      </c>
      <c r="F124" s="26" t="str">
        <f>"&lt;band:"&amp;LEN(Entry!F121)&amp;"&gt;"&amp;Entry!F121</f>
        <v>&lt;band:3&gt;15M</v>
      </c>
      <c r="G124" s="26" t="str">
        <f>"&lt;mode:"&amp;LEN(Entry!G121)&amp;"&gt;"&amp;Entry!G121</f>
        <v>&lt;mode:2&gt;CW</v>
      </c>
      <c r="H124" s="26" t="str">
        <f>"&lt;time_off:4&gt;"&amp;IF(LEN(Entry!H121)=1,"000"&amp;Entry!H121,IF(LEN(Entry!H121)=2,"00"&amp;Entry!H121,IF(LEN(Entry!H121)=3,"0"&amp;Entry!H121,Entry!H121)))</f>
        <v>&lt;time_off:4&gt;2325</v>
      </c>
      <c r="I124" s="26" t="str">
        <f>"&lt;name:"&amp;LEN(Entry!I121)&amp;"&gt;"&amp;Entry!I121</f>
        <v>&lt;name:0&gt;</v>
      </c>
      <c r="J124" s="26" t="str">
        <f>"&lt;QTH:"&amp;LEN(Entry!J121)&amp;"&gt;"&amp;Entry!J121</f>
        <v>&lt;QTH:0&gt;</v>
      </c>
      <c r="K124" s="26" t="str">
        <f>"&lt;notes:"&amp;LEN(Entry!K121)&amp;"&gt;"&amp;Entry!K121</f>
        <v>&lt;notes:0&gt;</v>
      </c>
      <c r="L124" s="28" t="s">
        <v>42</v>
      </c>
    </row>
    <row r="125" spans="1:12" ht="15.75" x14ac:dyDescent="0.25">
      <c r="A125" s="26" t="str">
        <f>"&lt;qso_date:8&gt;"&amp;YEAR(Entry!A122)&amp;IF(MONTH(Entry!A122)&lt;10,"0"&amp;MONTH(Entry!A122),MONTH(Entry!A122))&amp;IF(DAY(Entry!A122)&lt;10,"0"&amp;DAY(Entry!A122),DAY(Entry!A122))</f>
        <v>&lt;qso_date:8&gt;20170405</v>
      </c>
      <c r="B125" s="26" t="str">
        <f>"&lt;time_on:4&gt;"&amp;IF(LEN(Entry!B122)=1,"000"&amp;Entry!B122,IF(LEN(Entry!B122)=2,"00"&amp;Entry!B122,IF(LEN(Entry!B122)=3,"0"&amp;Entry!B122,Entry!B122)))</f>
        <v>&lt;time_on:4&gt;2326</v>
      </c>
      <c r="C125" s="26" t="str">
        <f>"&lt;call:"&amp;LEN(Entry!C122)&amp;"&gt;"&amp;Entry!C122</f>
        <v>&lt;call:5&gt;AB3AH</v>
      </c>
      <c r="D125" s="26" t="str">
        <f>"&lt;rst_sent:"&amp;LEN(Entry!D122)&amp;"&gt;"&amp;Entry!D122</f>
        <v>&lt;rst_sent:3&gt;559</v>
      </c>
      <c r="E125" s="26" t="str">
        <f>"&lt;rst_rcvd:"&amp;LEN(Entry!E122)&amp;"&gt;"&amp;Entry!E122</f>
        <v>&lt;rst_rcvd:3&gt;599</v>
      </c>
      <c r="F125" s="26" t="str">
        <f>"&lt;band:"&amp;LEN(Entry!F122)&amp;"&gt;"&amp;Entry!F122</f>
        <v>&lt;band:3&gt;15M</v>
      </c>
      <c r="G125" s="26" t="str">
        <f>"&lt;mode:"&amp;LEN(Entry!G122)&amp;"&gt;"&amp;Entry!G122</f>
        <v>&lt;mode:2&gt;CW</v>
      </c>
      <c r="H125" s="26" t="str">
        <f>"&lt;time_off:4&gt;"&amp;IF(LEN(Entry!H122)=1,"000"&amp;Entry!H122,IF(LEN(Entry!H122)=2,"00"&amp;Entry!H122,IF(LEN(Entry!H122)=3,"0"&amp;Entry!H122,Entry!H122)))</f>
        <v>&lt;time_off:4&gt;2326</v>
      </c>
      <c r="I125" s="26" t="str">
        <f>"&lt;name:"&amp;LEN(Entry!I122)&amp;"&gt;"&amp;Entry!I122</f>
        <v>&lt;name:0&gt;</v>
      </c>
      <c r="J125" s="26" t="str">
        <f>"&lt;QTH:"&amp;LEN(Entry!J122)&amp;"&gt;"&amp;Entry!J122</f>
        <v>&lt;QTH:0&gt;</v>
      </c>
      <c r="K125" s="26" t="str">
        <f>"&lt;notes:"&amp;LEN(Entry!K122)&amp;"&gt;"&amp;Entry!K122</f>
        <v>&lt;notes:0&gt;</v>
      </c>
      <c r="L125" s="28" t="s">
        <v>42</v>
      </c>
    </row>
    <row r="126" spans="1:12" ht="15.75" x14ac:dyDescent="0.25">
      <c r="A126" s="26" t="str">
        <f>"&lt;qso_date:8&gt;"&amp;YEAR(Entry!A123)&amp;IF(MONTH(Entry!A123)&lt;10,"0"&amp;MONTH(Entry!A123),MONTH(Entry!A123))&amp;IF(DAY(Entry!A123)&lt;10,"0"&amp;DAY(Entry!A123),DAY(Entry!A123))</f>
        <v>&lt;qso_date:8&gt;20170405</v>
      </c>
      <c r="B126" s="26" t="str">
        <f>"&lt;time_on:4&gt;"&amp;IF(LEN(Entry!B123)=1,"000"&amp;Entry!B123,IF(LEN(Entry!B123)=2,"00"&amp;Entry!B123,IF(LEN(Entry!B123)=3,"0"&amp;Entry!B123,Entry!B123)))</f>
        <v>&lt;time_on:4&gt;2327</v>
      </c>
      <c r="C126" s="26" t="str">
        <f>"&lt;call:"&amp;LEN(Entry!C123)&amp;"&gt;"&amp;Entry!C123</f>
        <v>&lt;call:5&gt;KC0OW</v>
      </c>
      <c r="D126" s="26" t="str">
        <f>"&lt;rst_sent:"&amp;LEN(Entry!D123)&amp;"&gt;"&amp;Entry!D123</f>
        <v>&lt;rst_sent:3&gt;599</v>
      </c>
      <c r="E126" s="26" t="str">
        <f>"&lt;rst_rcvd:"&amp;LEN(Entry!E123)&amp;"&gt;"&amp;Entry!E123</f>
        <v>&lt;rst_rcvd:3&gt;559</v>
      </c>
      <c r="F126" s="26" t="str">
        <f>"&lt;band:"&amp;LEN(Entry!F123)&amp;"&gt;"&amp;Entry!F123</f>
        <v>&lt;band:3&gt;15M</v>
      </c>
      <c r="G126" s="26" t="str">
        <f>"&lt;mode:"&amp;LEN(Entry!G123)&amp;"&gt;"&amp;Entry!G123</f>
        <v>&lt;mode:2&gt;CW</v>
      </c>
      <c r="H126" s="26" t="str">
        <f>"&lt;time_off:4&gt;"&amp;IF(LEN(Entry!H123)=1,"000"&amp;Entry!H123,IF(LEN(Entry!H123)=2,"00"&amp;Entry!H123,IF(LEN(Entry!H123)=3,"0"&amp;Entry!H123,Entry!H123)))</f>
        <v>&lt;time_off:4&gt;2327</v>
      </c>
      <c r="I126" s="26" t="str">
        <f>"&lt;name:"&amp;LEN(Entry!I123)&amp;"&gt;"&amp;Entry!I123</f>
        <v>&lt;name:0&gt;</v>
      </c>
      <c r="J126" s="26" t="str">
        <f>"&lt;QTH:"&amp;LEN(Entry!J123)&amp;"&gt;"&amp;Entry!J123</f>
        <v>&lt;QTH:0&gt;</v>
      </c>
      <c r="K126" s="26" t="str">
        <f>"&lt;notes:"&amp;LEN(Entry!K123)&amp;"&gt;"&amp;Entry!K123</f>
        <v>&lt;notes:0&gt;</v>
      </c>
      <c r="L126" s="28" t="s">
        <v>42</v>
      </c>
    </row>
    <row r="127" spans="1:12" ht="15.75" x14ac:dyDescent="0.25">
      <c r="A127" s="26" t="str">
        <f>"&lt;qso_date:8&gt;"&amp;YEAR(Entry!A124)&amp;IF(MONTH(Entry!A124)&lt;10,"0"&amp;MONTH(Entry!A124),MONTH(Entry!A124))&amp;IF(DAY(Entry!A124)&lt;10,"0"&amp;DAY(Entry!A124),DAY(Entry!A124))</f>
        <v>&lt;qso_date:8&gt;20170405</v>
      </c>
      <c r="B127" s="26" t="str">
        <f>"&lt;time_on:4&gt;"&amp;IF(LEN(Entry!B124)=1,"000"&amp;Entry!B124,IF(LEN(Entry!B124)=2,"00"&amp;Entry!B124,IF(LEN(Entry!B124)=3,"0"&amp;Entry!B124,Entry!B124)))</f>
        <v>&lt;time_on:4&gt;2328</v>
      </c>
      <c r="C127" s="26" t="str">
        <f>"&lt;call:"&amp;LEN(Entry!C124)&amp;"&gt;"&amp;Entry!C124</f>
        <v>&lt;call:5&gt;N5MOA</v>
      </c>
      <c r="D127" s="26" t="str">
        <f>"&lt;rst_sent:"&amp;LEN(Entry!D124)&amp;"&gt;"&amp;Entry!D124</f>
        <v>&lt;rst_sent:3&gt;589</v>
      </c>
      <c r="E127" s="26" t="str">
        <f>"&lt;rst_rcvd:"&amp;LEN(Entry!E124)&amp;"&gt;"&amp;Entry!E124</f>
        <v>&lt;rst_rcvd:3&gt;539</v>
      </c>
      <c r="F127" s="26" t="str">
        <f>"&lt;band:"&amp;LEN(Entry!F124)&amp;"&gt;"&amp;Entry!F124</f>
        <v>&lt;band:3&gt;15M</v>
      </c>
      <c r="G127" s="26" t="str">
        <f>"&lt;mode:"&amp;LEN(Entry!G124)&amp;"&gt;"&amp;Entry!G124</f>
        <v>&lt;mode:2&gt;CW</v>
      </c>
      <c r="H127" s="26" t="str">
        <f>"&lt;time_off:4&gt;"&amp;IF(LEN(Entry!H124)=1,"000"&amp;Entry!H124,IF(LEN(Entry!H124)=2,"00"&amp;Entry!H124,IF(LEN(Entry!H124)=3,"0"&amp;Entry!H124,Entry!H124)))</f>
        <v>&lt;time_off:4&gt;2328</v>
      </c>
      <c r="I127" s="26" t="str">
        <f>"&lt;name:"&amp;LEN(Entry!I124)&amp;"&gt;"&amp;Entry!I124</f>
        <v>&lt;name:0&gt;</v>
      </c>
      <c r="J127" s="26" t="str">
        <f>"&lt;QTH:"&amp;LEN(Entry!J124)&amp;"&gt;"&amp;Entry!J124</f>
        <v>&lt;QTH:0&gt;</v>
      </c>
      <c r="K127" s="26" t="str">
        <f>"&lt;notes:"&amp;LEN(Entry!K124)&amp;"&gt;"&amp;Entry!K124</f>
        <v>&lt;notes:0&gt;</v>
      </c>
      <c r="L127" s="28" t="s">
        <v>42</v>
      </c>
    </row>
    <row r="128" spans="1:12" ht="15.75" x14ac:dyDescent="0.25">
      <c r="A128" s="26" t="str">
        <f>"&lt;qso_date:8&gt;"&amp;YEAR(Entry!A125)&amp;IF(MONTH(Entry!A125)&lt;10,"0"&amp;MONTH(Entry!A125),MONTH(Entry!A125))&amp;IF(DAY(Entry!A125)&lt;10,"0"&amp;DAY(Entry!A125),DAY(Entry!A125))</f>
        <v>&lt;qso_date:8&gt;20170405</v>
      </c>
      <c r="B128" s="26" t="str">
        <f>"&lt;time_on:4&gt;"&amp;IF(LEN(Entry!B125)=1,"000"&amp;Entry!B125,IF(LEN(Entry!B125)=2,"00"&amp;Entry!B125,IF(LEN(Entry!B125)=3,"0"&amp;Entry!B125,Entry!B125)))</f>
        <v>&lt;time_on:4&gt;2329</v>
      </c>
      <c r="C128" s="26" t="str">
        <f>"&lt;call:"&amp;LEN(Entry!C125)&amp;"&gt;"&amp;Entry!C125</f>
        <v>&lt;call:4&gt;W3MS</v>
      </c>
      <c r="D128" s="26" t="str">
        <f>"&lt;rst_sent:"&amp;LEN(Entry!D125)&amp;"&gt;"&amp;Entry!D125</f>
        <v>&lt;rst_sent:3&gt;559</v>
      </c>
      <c r="E128" s="26" t="str">
        <f>"&lt;rst_rcvd:"&amp;LEN(Entry!E125)&amp;"&gt;"&amp;Entry!E125</f>
        <v>&lt;rst_rcvd:3&gt;569</v>
      </c>
      <c r="F128" s="26" t="str">
        <f>"&lt;band:"&amp;LEN(Entry!F125)&amp;"&gt;"&amp;Entry!F125</f>
        <v>&lt;band:3&gt;15M</v>
      </c>
      <c r="G128" s="26" t="str">
        <f>"&lt;mode:"&amp;LEN(Entry!G125)&amp;"&gt;"&amp;Entry!G125</f>
        <v>&lt;mode:2&gt;CW</v>
      </c>
      <c r="H128" s="26" t="str">
        <f>"&lt;time_off:4&gt;"&amp;IF(LEN(Entry!H125)=1,"000"&amp;Entry!H125,IF(LEN(Entry!H125)=2,"00"&amp;Entry!H125,IF(LEN(Entry!H125)=3,"0"&amp;Entry!H125,Entry!H125)))</f>
        <v>&lt;time_off:4&gt;2329</v>
      </c>
      <c r="I128" s="26" t="str">
        <f>"&lt;name:"&amp;LEN(Entry!I125)&amp;"&gt;"&amp;Entry!I125</f>
        <v>&lt;name:0&gt;</v>
      </c>
      <c r="J128" s="26" t="str">
        <f>"&lt;QTH:"&amp;LEN(Entry!J125)&amp;"&gt;"&amp;Entry!J125</f>
        <v>&lt;QTH:2&gt;MD</v>
      </c>
      <c r="K128" s="26" t="str">
        <f>"&lt;notes:"&amp;LEN(Entry!K125)&amp;"&gt;"&amp;Entry!K125</f>
        <v>&lt;notes:0&gt;</v>
      </c>
      <c r="L128" s="28" t="s">
        <v>42</v>
      </c>
    </row>
    <row r="129" spans="1:12" ht="15.75" x14ac:dyDescent="0.25">
      <c r="A129" s="26" t="str">
        <f>"&lt;qso_date:8&gt;"&amp;YEAR(Entry!A126)&amp;IF(MONTH(Entry!A126)&lt;10,"0"&amp;MONTH(Entry!A126),MONTH(Entry!A126))&amp;IF(DAY(Entry!A126)&lt;10,"0"&amp;DAY(Entry!A126),DAY(Entry!A126))</f>
        <v>&lt;qso_date:8&gt;20170405</v>
      </c>
      <c r="B129" s="26" t="str">
        <f>"&lt;time_on:4&gt;"&amp;IF(LEN(Entry!B126)=1,"000"&amp;Entry!B126,IF(LEN(Entry!B126)=2,"00"&amp;Entry!B126,IF(LEN(Entry!B126)=3,"0"&amp;Entry!B126,Entry!B126)))</f>
        <v>&lt;time_on:4&gt;2330</v>
      </c>
      <c r="C129" s="26" t="str">
        <f>"&lt;call:"&amp;LEN(Entry!C126)&amp;"&gt;"&amp;Entry!C126</f>
        <v>&lt;call:4&gt;WD9Q</v>
      </c>
      <c r="D129" s="26" t="str">
        <f>"&lt;rst_sent:"&amp;LEN(Entry!D126)&amp;"&gt;"&amp;Entry!D126</f>
        <v>&lt;rst_sent:3&gt;569</v>
      </c>
      <c r="E129" s="26" t="str">
        <f>"&lt;rst_rcvd:"&amp;LEN(Entry!E126)&amp;"&gt;"&amp;Entry!E126</f>
        <v>&lt;rst_rcvd:3&gt;569</v>
      </c>
      <c r="F129" s="26" t="str">
        <f>"&lt;band:"&amp;LEN(Entry!F126)&amp;"&gt;"&amp;Entry!F126</f>
        <v>&lt;band:3&gt;15M</v>
      </c>
      <c r="G129" s="26" t="str">
        <f>"&lt;mode:"&amp;LEN(Entry!G126)&amp;"&gt;"&amp;Entry!G126</f>
        <v>&lt;mode:2&gt;CW</v>
      </c>
      <c r="H129" s="26" t="str">
        <f>"&lt;time_off:4&gt;"&amp;IF(LEN(Entry!H126)=1,"000"&amp;Entry!H126,IF(LEN(Entry!H126)=2,"00"&amp;Entry!H126,IF(LEN(Entry!H126)=3,"0"&amp;Entry!H126,Entry!H126)))</f>
        <v>&lt;time_off:4&gt;2330</v>
      </c>
      <c r="I129" s="26" t="str">
        <f>"&lt;name:"&amp;LEN(Entry!I126)&amp;"&gt;"&amp;Entry!I126</f>
        <v>&lt;name:0&gt;</v>
      </c>
      <c r="J129" s="26" t="str">
        <f>"&lt;QTH:"&amp;LEN(Entry!J126)&amp;"&gt;"&amp;Entry!J126</f>
        <v>&lt;QTH:0&gt;</v>
      </c>
      <c r="K129" s="26" t="str">
        <f>"&lt;notes:"&amp;LEN(Entry!K126)&amp;"&gt;"&amp;Entry!K126</f>
        <v>&lt;notes:0&gt;</v>
      </c>
      <c r="L129" s="28" t="s">
        <v>42</v>
      </c>
    </row>
    <row r="130" spans="1:12" ht="15.75" x14ac:dyDescent="0.25">
      <c r="A130" s="26" t="str">
        <f>"&lt;qso_date:8&gt;"&amp;YEAR(Entry!A127)&amp;IF(MONTH(Entry!A127)&lt;10,"0"&amp;MONTH(Entry!A127),MONTH(Entry!A127))&amp;IF(DAY(Entry!A127)&lt;10,"0"&amp;DAY(Entry!A127),DAY(Entry!A127))</f>
        <v>&lt;qso_date:8&gt;20170405</v>
      </c>
      <c r="B130" s="26" t="str">
        <f>"&lt;time_on:4&gt;"&amp;IF(LEN(Entry!B127)=1,"000"&amp;Entry!B127,IF(LEN(Entry!B127)=2,"00"&amp;Entry!B127,IF(LEN(Entry!B127)=3,"0"&amp;Entry!B127,Entry!B127)))</f>
        <v>&lt;time_on:4&gt;2331</v>
      </c>
      <c r="C130" s="26" t="str">
        <f>"&lt;call:"&amp;LEN(Entry!C127)&amp;"&gt;"&amp;Entry!C127</f>
        <v>&lt;call:4&gt;W7GN</v>
      </c>
      <c r="D130" s="26" t="str">
        <f>"&lt;rst_sent:"&amp;LEN(Entry!D127)&amp;"&gt;"&amp;Entry!D127</f>
        <v>&lt;rst_sent:3&gt;439</v>
      </c>
      <c r="E130" s="26" t="str">
        <f>"&lt;rst_rcvd:"&amp;LEN(Entry!E127)&amp;"&gt;"&amp;Entry!E127</f>
        <v>&lt;rst_rcvd:3&gt;559</v>
      </c>
      <c r="F130" s="26" t="str">
        <f>"&lt;band:"&amp;LEN(Entry!F127)&amp;"&gt;"&amp;Entry!F127</f>
        <v>&lt;band:3&gt;15M</v>
      </c>
      <c r="G130" s="26" t="str">
        <f>"&lt;mode:"&amp;LEN(Entry!G127)&amp;"&gt;"&amp;Entry!G127</f>
        <v>&lt;mode:2&gt;CW</v>
      </c>
      <c r="H130" s="26" t="str">
        <f>"&lt;time_off:4&gt;"&amp;IF(LEN(Entry!H127)=1,"000"&amp;Entry!H127,IF(LEN(Entry!H127)=2,"00"&amp;Entry!H127,IF(LEN(Entry!H127)=3,"0"&amp;Entry!H127,Entry!H127)))</f>
        <v>&lt;time_off:4&gt;2331</v>
      </c>
      <c r="I130" s="26" t="str">
        <f>"&lt;name:"&amp;LEN(Entry!I127)&amp;"&gt;"&amp;Entry!I127</f>
        <v>&lt;name:0&gt;</v>
      </c>
      <c r="J130" s="26" t="str">
        <f>"&lt;QTH:"&amp;LEN(Entry!J127)&amp;"&gt;"&amp;Entry!J127</f>
        <v>&lt;QTH:0&gt;</v>
      </c>
      <c r="K130" s="26" t="str">
        <f>"&lt;notes:"&amp;LEN(Entry!K127)&amp;"&gt;"&amp;Entry!K127</f>
        <v>&lt;notes:0&gt;</v>
      </c>
      <c r="L130" s="28" t="s">
        <v>42</v>
      </c>
    </row>
    <row r="131" spans="1:12" ht="15.75" x14ac:dyDescent="0.25">
      <c r="A131" s="26" t="str">
        <f>"&lt;qso_date:8&gt;"&amp;YEAR(Entry!A128)&amp;IF(MONTH(Entry!A128)&lt;10,"0"&amp;MONTH(Entry!A128),MONTH(Entry!A128))&amp;IF(DAY(Entry!A128)&lt;10,"0"&amp;DAY(Entry!A128),DAY(Entry!A128))</f>
        <v>&lt;qso_date:8&gt;20170405</v>
      </c>
      <c r="B131" s="26" t="str">
        <f>"&lt;time_on:4&gt;"&amp;IF(LEN(Entry!B128)=1,"000"&amp;Entry!B128,IF(LEN(Entry!B128)=2,"00"&amp;Entry!B128,IF(LEN(Entry!B128)=3,"0"&amp;Entry!B128,Entry!B128)))</f>
        <v>&lt;time_on:4&gt;2332</v>
      </c>
      <c r="C131" s="26" t="str">
        <f>"&lt;call:"&amp;LEN(Entry!C128)&amp;"&gt;"&amp;Entry!C128</f>
        <v>&lt;call:4&gt;K5LJ</v>
      </c>
      <c r="D131" s="26" t="str">
        <f>"&lt;rst_sent:"&amp;LEN(Entry!D128)&amp;"&gt;"&amp;Entry!D128</f>
        <v>&lt;rst_sent:3&gt;579</v>
      </c>
      <c r="E131" s="26" t="str">
        <f>"&lt;rst_rcvd:"&amp;LEN(Entry!E128)&amp;"&gt;"&amp;Entry!E128</f>
        <v>&lt;rst_rcvd:3&gt;579</v>
      </c>
      <c r="F131" s="26" t="str">
        <f>"&lt;band:"&amp;LEN(Entry!F128)&amp;"&gt;"&amp;Entry!F128</f>
        <v>&lt;band:3&gt;15M</v>
      </c>
      <c r="G131" s="26" t="str">
        <f>"&lt;mode:"&amp;LEN(Entry!G128)&amp;"&gt;"&amp;Entry!G128</f>
        <v>&lt;mode:2&gt;CW</v>
      </c>
      <c r="H131" s="26" t="str">
        <f>"&lt;time_off:4&gt;"&amp;IF(LEN(Entry!H128)=1,"000"&amp;Entry!H128,IF(LEN(Entry!H128)=2,"00"&amp;Entry!H128,IF(LEN(Entry!H128)=3,"0"&amp;Entry!H128,Entry!H128)))</f>
        <v>&lt;time_off:4&gt;2332</v>
      </c>
      <c r="I131" s="26" t="str">
        <f>"&lt;name:"&amp;LEN(Entry!I128)&amp;"&gt;"&amp;Entry!I128</f>
        <v>&lt;name:0&gt;</v>
      </c>
      <c r="J131" s="26" t="str">
        <f>"&lt;QTH:"&amp;LEN(Entry!J128)&amp;"&gt;"&amp;Entry!J128</f>
        <v>&lt;QTH:2&gt;TX</v>
      </c>
      <c r="K131" s="26" t="str">
        <f>"&lt;notes:"&amp;LEN(Entry!K128)&amp;"&gt;"&amp;Entry!K128</f>
        <v>&lt;notes:0&gt;</v>
      </c>
      <c r="L131" s="28" t="s">
        <v>42</v>
      </c>
    </row>
    <row r="132" spans="1:12" ht="15.75" x14ac:dyDescent="0.25">
      <c r="A132" s="26" t="str">
        <f>"&lt;qso_date:8&gt;"&amp;YEAR(Entry!A129)&amp;IF(MONTH(Entry!A129)&lt;10,"0"&amp;MONTH(Entry!A129),MONTH(Entry!A129))&amp;IF(DAY(Entry!A129)&lt;10,"0"&amp;DAY(Entry!A129),DAY(Entry!A129))</f>
        <v>&lt;qso_date:8&gt;20170405</v>
      </c>
      <c r="B132" s="26" t="str">
        <f>"&lt;time_on:4&gt;"&amp;IF(LEN(Entry!B129)=1,"000"&amp;Entry!B129,IF(LEN(Entry!B129)=2,"00"&amp;Entry!B129,IF(LEN(Entry!B129)=3,"0"&amp;Entry!B129,Entry!B129)))</f>
        <v>&lt;time_on:4&gt;2333</v>
      </c>
      <c r="C132" s="26" t="str">
        <f>"&lt;call:"&amp;LEN(Entry!C129)&amp;"&gt;"&amp;Entry!C129</f>
        <v>&lt;call:6&gt;VE3EGC</v>
      </c>
      <c r="D132" s="26" t="str">
        <f>"&lt;rst_sent:"&amp;LEN(Entry!D129)&amp;"&gt;"&amp;Entry!D129</f>
        <v>&lt;rst_sent:3&gt;589</v>
      </c>
      <c r="E132" s="26" t="str">
        <f>"&lt;rst_rcvd:"&amp;LEN(Entry!E129)&amp;"&gt;"&amp;Entry!E129</f>
        <v>&lt;rst_rcvd:3&gt;579</v>
      </c>
      <c r="F132" s="26" t="str">
        <f>"&lt;band:"&amp;LEN(Entry!F129)&amp;"&gt;"&amp;Entry!F129</f>
        <v>&lt;band:3&gt;15M</v>
      </c>
      <c r="G132" s="26" t="str">
        <f>"&lt;mode:"&amp;LEN(Entry!G129)&amp;"&gt;"&amp;Entry!G129</f>
        <v>&lt;mode:2&gt;CW</v>
      </c>
      <c r="H132" s="26" t="str">
        <f>"&lt;time_off:4&gt;"&amp;IF(LEN(Entry!H129)=1,"000"&amp;Entry!H129,IF(LEN(Entry!H129)=2,"00"&amp;Entry!H129,IF(LEN(Entry!H129)=3,"0"&amp;Entry!H129,Entry!H129)))</f>
        <v>&lt;time_off:4&gt;2333</v>
      </c>
      <c r="I132" s="26" t="str">
        <f>"&lt;name:"&amp;LEN(Entry!I129)&amp;"&gt;"&amp;Entry!I129</f>
        <v>&lt;name:0&gt;</v>
      </c>
      <c r="J132" s="26" t="str">
        <f>"&lt;QTH:"&amp;LEN(Entry!J129)&amp;"&gt;"&amp;Entry!J129</f>
        <v>&lt;QTH:0&gt;</v>
      </c>
      <c r="K132" s="26" t="str">
        <f>"&lt;notes:"&amp;LEN(Entry!K129)&amp;"&gt;"&amp;Entry!K129</f>
        <v>&lt;notes:0&gt;</v>
      </c>
      <c r="L132" s="28" t="s">
        <v>42</v>
      </c>
    </row>
    <row r="133" spans="1:12" ht="15.75" x14ac:dyDescent="0.25">
      <c r="A133" s="26" t="str">
        <f>"&lt;qso_date:8&gt;"&amp;YEAR(Entry!A130)&amp;IF(MONTH(Entry!A130)&lt;10,"0"&amp;MONTH(Entry!A130),MONTH(Entry!A130))&amp;IF(DAY(Entry!A130)&lt;10,"0"&amp;DAY(Entry!A130),DAY(Entry!A130))</f>
        <v>&lt;qso_date:8&gt;20170405</v>
      </c>
      <c r="B133" s="26" t="str">
        <f>"&lt;time_on:4&gt;"&amp;IF(LEN(Entry!B130)=1,"000"&amp;Entry!B130,IF(LEN(Entry!B130)=2,"00"&amp;Entry!B130,IF(LEN(Entry!B130)=3,"0"&amp;Entry!B130,Entry!B130)))</f>
        <v>&lt;time_on:4&gt;2333</v>
      </c>
      <c r="C133" s="26" t="str">
        <f>"&lt;call:"&amp;LEN(Entry!C130)&amp;"&gt;"&amp;Entry!C130</f>
        <v>&lt;call:4&gt;N1IX</v>
      </c>
      <c r="D133" s="26" t="str">
        <f>"&lt;rst_sent:"&amp;LEN(Entry!D130)&amp;"&gt;"&amp;Entry!D130</f>
        <v>&lt;rst_sent:3&gt;559</v>
      </c>
      <c r="E133" s="26" t="str">
        <f>"&lt;rst_rcvd:"&amp;LEN(Entry!E130)&amp;"&gt;"&amp;Entry!E130</f>
        <v>&lt;rst_rcvd:3&gt;559</v>
      </c>
      <c r="F133" s="26" t="str">
        <f>"&lt;band:"&amp;LEN(Entry!F130)&amp;"&gt;"&amp;Entry!F130</f>
        <v>&lt;band:3&gt;15M</v>
      </c>
      <c r="G133" s="26" t="str">
        <f>"&lt;mode:"&amp;LEN(Entry!G130)&amp;"&gt;"&amp;Entry!G130</f>
        <v>&lt;mode:2&gt;CW</v>
      </c>
      <c r="H133" s="26" t="str">
        <f>"&lt;time_off:4&gt;"&amp;IF(LEN(Entry!H130)=1,"000"&amp;Entry!H130,IF(LEN(Entry!H130)=2,"00"&amp;Entry!H130,IF(LEN(Entry!H130)=3,"0"&amp;Entry!H130,Entry!H130)))</f>
        <v>&lt;time_off:4&gt;2333</v>
      </c>
      <c r="I133" s="26" t="str">
        <f>"&lt;name:"&amp;LEN(Entry!I130)&amp;"&gt;"&amp;Entry!I130</f>
        <v>&lt;name:0&gt;</v>
      </c>
      <c r="J133" s="26" t="str">
        <f>"&lt;QTH:"&amp;LEN(Entry!J130)&amp;"&gt;"&amp;Entry!J130</f>
        <v>&lt;QTH:0&gt;</v>
      </c>
      <c r="K133" s="26" t="str">
        <f>"&lt;notes:"&amp;LEN(Entry!K130)&amp;"&gt;"&amp;Entry!K130</f>
        <v>&lt;notes:0&gt;</v>
      </c>
      <c r="L133" s="28" t="s">
        <v>42</v>
      </c>
    </row>
    <row r="134" spans="1:12" ht="15.75" x14ac:dyDescent="0.25">
      <c r="A134" s="26" t="str">
        <f>"&lt;qso_date:8&gt;"&amp;YEAR(Entry!A131)&amp;IF(MONTH(Entry!A131)&lt;10,"0"&amp;MONTH(Entry!A131),MONTH(Entry!A131))&amp;IF(DAY(Entry!A131)&lt;10,"0"&amp;DAY(Entry!A131),DAY(Entry!A131))</f>
        <v>&lt;qso_date:8&gt;20170405</v>
      </c>
      <c r="B134" s="26" t="str">
        <f>"&lt;time_on:4&gt;"&amp;IF(LEN(Entry!B131)=1,"000"&amp;Entry!B131,IF(LEN(Entry!B131)=2,"00"&amp;Entry!B131,IF(LEN(Entry!B131)=3,"0"&amp;Entry!B131,Entry!B131)))</f>
        <v>&lt;time_on:4&gt;2334</v>
      </c>
      <c r="C134" s="26" t="str">
        <f>"&lt;call:"&amp;LEN(Entry!C131)&amp;"&gt;"&amp;Entry!C131</f>
        <v>&lt;call:5&gt;K5SUL</v>
      </c>
      <c r="D134" s="26" t="str">
        <f>"&lt;rst_sent:"&amp;LEN(Entry!D131)&amp;"&gt;"&amp;Entry!D131</f>
        <v>&lt;rst_sent:3&gt;569</v>
      </c>
      <c r="E134" s="26" t="str">
        <f>"&lt;rst_rcvd:"&amp;LEN(Entry!E131)&amp;"&gt;"&amp;Entry!E131</f>
        <v>&lt;rst_rcvd:3&gt;589</v>
      </c>
      <c r="F134" s="26" t="str">
        <f>"&lt;band:"&amp;LEN(Entry!F131)&amp;"&gt;"&amp;Entry!F131</f>
        <v>&lt;band:3&gt;15M</v>
      </c>
      <c r="G134" s="26" t="str">
        <f>"&lt;mode:"&amp;LEN(Entry!G131)&amp;"&gt;"&amp;Entry!G131</f>
        <v>&lt;mode:2&gt;CW</v>
      </c>
      <c r="H134" s="26" t="str">
        <f>"&lt;time_off:4&gt;"&amp;IF(LEN(Entry!H131)=1,"000"&amp;Entry!H131,IF(LEN(Entry!H131)=2,"00"&amp;Entry!H131,IF(LEN(Entry!H131)=3,"0"&amp;Entry!H131,Entry!H131)))</f>
        <v>&lt;time_off:4&gt;2334</v>
      </c>
      <c r="I134" s="26" t="str">
        <f>"&lt;name:"&amp;LEN(Entry!I131)&amp;"&gt;"&amp;Entry!I131</f>
        <v>&lt;name:0&gt;</v>
      </c>
      <c r="J134" s="26" t="str">
        <f>"&lt;QTH:"&amp;LEN(Entry!J131)&amp;"&gt;"&amp;Entry!J131</f>
        <v>&lt;QTH:0&gt;</v>
      </c>
      <c r="K134" s="26" t="str">
        <f>"&lt;notes:"&amp;LEN(Entry!K131)&amp;"&gt;"&amp;Entry!K131</f>
        <v>&lt;notes:0&gt;</v>
      </c>
      <c r="L134" s="28" t="s">
        <v>42</v>
      </c>
    </row>
    <row r="135" spans="1:12" ht="15.75" x14ac:dyDescent="0.25">
      <c r="A135" s="26" t="str">
        <f>"&lt;qso_date:8&gt;"&amp;YEAR(Entry!A132)&amp;IF(MONTH(Entry!A132)&lt;10,"0"&amp;MONTH(Entry!A132),MONTH(Entry!A132))&amp;IF(DAY(Entry!A132)&lt;10,"0"&amp;DAY(Entry!A132),DAY(Entry!A132))</f>
        <v>&lt;qso_date:8&gt;20170405</v>
      </c>
      <c r="B135" s="26" t="str">
        <f>"&lt;time_on:4&gt;"&amp;IF(LEN(Entry!B132)=1,"000"&amp;Entry!B132,IF(LEN(Entry!B132)=2,"00"&amp;Entry!B132,IF(LEN(Entry!B132)=3,"0"&amp;Entry!B132,Entry!B132)))</f>
        <v>&lt;time_on:4&gt;2335</v>
      </c>
      <c r="C135" s="26" t="str">
        <f>"&lt;call:"&amp;LEN(Entry!C132)&amp;"&gt;"&amp;Entry!C132</f>
        <v>&lt;call:4&gt;N7NT</v>
      </c>
      <c r="D135" s="26" t="str">
        <f>"&lt;rst_sent:"&amp;LEN(Entry!D132)&amp;"&gt;"&amp;Entry!D132</f>
        <v>&lt;rst_sent:3&gt;559</v>
      </c>
      <c r="E135" s="26" t="str">
        <f>"&lt;rst_rcvd:"&amp;LEN(Entry!E132)&amp;"&gt;"&amp;Entry!E132</f>
        <v>&lt;rst_rcvd:3&gt;599</v>
      </c>
      <c r="F135" s="26" t="str">
        <f>"&lt;band:"&amp;LEN(Entry!F132)&amp;"&gt;"&amp;Entry!F132</f>
        <v>&lt;band:3&gt;15M</v>
      </c>
      <c r="G135" s="26" t="str">
        <f>"&lt;mode:"&amp;LEN(Entry!G132)&amp;"&gt;"&amp;Entry!G132</f>
        <v>&lt;mode:2&gt;CW</v>
      </c>
      <c r="H135" s="26" t="str">
        <f>"&lt;time_off:4&gt;"&amp;IF(LEN(Entry!H132)=1,"000"&amp;Entry!H132,IF(LEN(Entry!H132)=2,"00"&amp;Entry!H132,IF(LEN(Entry!H132)=3,"0"&amp;Entry!H132,Entry!H132)))</f>
        <v>&lt;time_off:4&gt;2335</v>
      </c>
      <c r="I135" s="26" t="str">
        <f>"&lt;name:"&amp;LEN(Entry!I132)&amp;"&gt;"&amp;Entry!I132</f>
        <v>&lt;name:0&gt;</v>
      </c>
      <c r="J135" s="26" t="str">
        <f>"&lt;QTH:"&amp;LEN(Entry!J132)&amp;"&gt;"&amp;Entry!J132</f>
        <v>&lt;QTH:2&gt;AZ</v>
      </c>
      <c r="K135" s="26" t="str">
        <f>"&lt;notes:"&amp;LEN(Entry!K132)&amp;"&gt;"&amp;Entry!K132</f>
        <v>&lt;notes:0&gt;</v>
      </c>
      <c r="L135" s="28" t="s">
        <v>42</v>
      </c>
    </row>
    <row r="136" spans="1:12" ht="15.75" x14ac:dyDescent="0.25">
      <c r="A136" s="26" t="str">
        <f>"&lt;qso_date:8&gt;"&amp;YEAR(Entry!A133)&amp;IF(MONTH(Entry!A133)&lt;10,"0"&amp;MONTH(Entry!A133),MONTH(Entry!A133))&amp;IF(DAY(Entry!A133)&lt;10,"0"&amp;DAY(Entry!A133),DAY(Entry!A133))</f>
        <v>&lt;qso_date:8&gt;20170405</v>
      </c>
      <c r="B136" s="26" t="str">
        <f>"&lt;time_on:4&gt;"&amp;IF(LEN(Entry!B133)=1,"000"&amp;Entry!B133,IF(LEN(Entry!B133)=2,"00"&amp;Entry!B133,IF(LEN(Entry!B133)=3,"0"&amp;Entry!B133,Entry!B133)))</f>
        <v>&lt;time_on:4&gt;2337</v>
      </c>
      <c r="C136" s="26" t="str">
        <f>"&lt;call:"&amp;LEN(Entry!C133)&amp;"&gt;"&amp;Entry!C133</f>
        <v>&lt;call:5&gt;AA1AR</v>
      </c>
      <c r="D136" s="26" t="str">
        <f>"&lt;rst_sent:"&amp;LEN(Entry!D133)&amp;"&gt;"&amp;Entry!D133</f>
        <v>&lt;rst_sent:3&gt;539</v>
      </c>
      <c r="E136" s="26" t="str">
        <f>"&lt;rst_rcvd:"&amp;LEN(Entry!E133)&amp;"&gt;"&amp;Entry!E133</f>
        <v>&lt;rst_rcvd:3&gt;559</v>
      </c>
      <c r="F136" s="26" t="str">
        <f>"&lt;band:"&amp;LEN(Entry!F133)&amp;"&gt;"&amp;Entry!F133</f>
        <v>&lt;band:3&gt;15M</v>
      </c>
      <c r="G136" s="26" t="str">
        <f>"&lt;mode:"&amp;LEN(Entry!G133)&amp;"&gt;"&amp;Entry!G133</f>
        <v>&lt;mode:2&gt;CW</v>
      </c>
      <c r="H136" s="26" t="str">
        <f>"&lt;time_off:4&gt;"&amp;IF(LEN(Entry!H133)=1,"000"&amp;Entry!H133,IF(LEN(Entry!H133)=2,"00"&amp;Entry!H133,IF(LEN(Entry!H133)=3,"0"&amp;Entry!H133,Entry!H133)))</f>
        <v>&lt;time_off:4&gt;2337</v>
      </c>
      <c r="I136" s="26" t="str">
        <f>"&lt;name:"&amp;LEN(Entry!I133)&amp;"&gt;"&amp;Entry!I133</f>
        <v>&lt;name:0&gt;</v>
      </c>
      <c r="J136" s="26" t="str">
        <f>"&lt;QTH:"&amp;LEN(Entry!J133)&amp;"&gt;"&amp;Entry!J133</f>
        <v>&lt;QTH:0&gt;</v>
      </c>
      <c r="K136" s="26" t="str">
        <f>"&lt;notes:"&amp;LEN(Entry!K133)&amp;"&gt;"&amp;Entry!K133</f>
        <v>&lt;notes:0&gt;</v>
      </c>
      <c r="L136" s="28" t="s">
        <v>42</v>
      </c>
    </row>
    <row r="137" spans="1:12" ht="15.75" x14ac:dyDescent="0.25">
      <c r="A137" s="26" t="str">
        <f>"&lt;qso_date:8&gt;"&amp;YEAR(Entry!A134)&amp;IF(MONTH(Entry!A134)&lt;10,"0"&amp;MONTH(Entry!A134),MONTH(Entry!A134))&amp;IF(DAY(Entry!A134)&lt;10,"0"&amp;DAY(Entry!A134),DAY(Entry!A134))</f>
        <v>&lt;qso_date:8&gt;20170405</v>
      </c>
      <c r="B137" s="26" t="str">
        <f>"&lt;time_on:4&gt;"&amp;IF(LEN(Entry!B134)=1,"000"&amp;Entry!B134,IF(LEN(Entry!B134)=2,"00"&amp;Entry!B134,IF(LEN(Entry!B134)=3,"0"&amp;Entry!B134,Entry!B134)))</f>
        <v>&lt;time_on:4&gt;2338</v>
      </c>
      <c r="C137" s="26" t="str">
        <f>"&lt;call:"&amp;LEN(Entry!C134)&amp;"&gt;"&amp;Entry!C134</f>
        <v>&lt;call:6&gt;WB5JHY</v>
      </c>
      <c r="D137" s="26" t="str">
        <f>"&lt;rst_sent:"&amp;LEN(Entry!D134)&amp;"&gt;"&amp;Entry!D134</f>
        <v>&lt;rst_sent:3&gt;589</v>
      </c>
      <c r="E137" s="26" t="str">
        <f>"&lt;rst_rcvd:"&amp;LEN(Entry!E134)&amp;"&gt;"&amp;Entry!E134</f>
        <v>&lt;rst_rcvd:3&gt;559</v>
      </c>
      <c r="F137" s="26" t="str">
        <f>"&lt;band:"&amp;LEN(Entry!F134)&amp;"&gt;"&amp;Entry!F134</f>
        <v>&lt;band:3&gt;15M</v>
      </c>
      <c r="G137" s="26" t="str">
        <f>"&lt;mode:"&amp;LEN(Entry!G134)&amp;"&gt;"&amp;Entry!G134</f>
        <v>&lt;mode:2&gt;CW</v>
      </c>
      <c r="H137" s="26" t="str">
        <f>"&lt;time_off:4&gt;"&amp;IF(LEN(Entry!H134)=1,"000"&amp;Entry!H134,IF(LEN(Entry!H134)=2,"00"&amp;Entry!H134,IF(LEN(Entry!H134)=3,"0"&amp;Entry!H134,Entry!H134)))</f>
        <v>&lt;time_off:4&gt;2338</v>
      </c>
      <c r="I137" s="26" t="str">
        <f>"&lt;name:"&amp;LEN(Entry!I134)&amp;"&gt;"&amp;Entry!I134</f>
        <v>&lt;name:0&gt;</v>
      </c>
      <c r="J137" s="26" t="str">
        <f>"&lt;QTH:"&amp;LEN(Entry!J134)&amp;"&gt;"&amp;Entry!J134</f>
        <v>&lt;QTH:2&gt;LA</v>
      </c>
      <c r="K137" s="26" t="str">
        <f>"&lt;notes:"&amp;LEN(Entry!K134)&amp;"&gt;"&amp;Entry!K134</f>
        <v>&lt;notes:0&gt;</v>
      </c>
      <c r="L137" s="28" t="s">
        <v>42</v>
      </c>
    </row>
    <row r="138" spans="1:12" ht="15.75" x14ac:dyDescent="0.25">
      <c r="A138" s="26" t="str">
        <f>"&lt;qso_date:8&gt;"&amp;YEAR(Entry!A135)&amp;IF(MONTH(Entry!A135)&lt;10,"0"&amp;MONTH(Entry!A135),MONTH(Entry!A135))&amp;IF(DAY(Entry!A135)&lt;10,"0"&amp;DAY(Entry!A135),DAY(Entry!A135))</f>
        <v>&lt;qso_date:8&gt;20170405</v>
      </c>
      <c r="B138" s="26" t="str">
        <f>"&lt;time_on:4&gt;"&amp;IF(LEN(Entry!B135)=1,"000"&amp;Entry!B135,IF(LEN(Entry!B135)=2,"00"&amp;Entry!B135,IF(LEN(Entry!B135)=3,"0"&amp;Entry!B135,Entry!B135)))</f>
        <v>&lt;time_on:4&gt;2339</v>
      </c>
      <c r="C138" s="26" t="str">
        <f>"&lt;call:"&amp;LEN(Entry!C135)&amp;"&gt;"&amp;Entry!C135</f>
        <v>&lt;call:4&gt;N1RA</v>
      </c>
      <c r="D138" s="26" t="str">
        <f>"&lt;rst_sent:"&amp;LEN(Entry!D135)&amp;"&gt;"&amp;Entry!D135</f>
        <v>&lt;rst_sent:3&gt;579</v>
      </c>
      <c r="E138" s="26" t="str">
        <f>"&lt;rst_rcvd:"&amp;LEN(Entry!E135)&amp;"&gt;"&amp;Entry!E135</f>
        <v>&lt;rst_rcvd:3&gt;559</v>
      </c>
      <c r="F138" s="26" t="str">
        <f>"&lt;band:"&amp;LEN(Entry!F135)&amp;"&gt;"&amp;Entry!F135</f>
        <v>&lt;band:3&gt;15M</v>
      </c>
      <c r="G138" s="26" t="str">
        <f>"&lt;mode:"&amp;LEN(Entry!G135)&amp;"&gt;"&amp;Entry!G135</f>
        <v>&lt;mode:2&gt;CW</v>
      </c>
      <c r="H138" s="26" t="str">
        <f>"&lt;time_off:4&gt;"&amp;IF(LEN(Entry!H135)=1,"000"&amp;Entry!H135,IF(LEN(Entry!H135)=2,"00"&amp;Entry!H135,IF(LEN(Entry!H135)=3,"0"&amp;Entry!H135,Entry!H135)))</f>
        <v>&lt;time_off:4&gt;2339</v>
      </c>
      <c r="I138" s="26" t="str">
        <f>"&lt;name:"&amp;LEN(Entry!I135)&amp;"&gt;"&amp;Entry!I135</f>
        <v>&lt;name:0&gt;</v>
      </c>
      <c r="J138" s="26" t="str">
        <f>"&lt;QTH:"&amp;LEN(Entry!J135)&amp;"&gt;"&amp;Entry!J135</f>
        <v>&lt;QTH:0&gt;</v>
      </c>
      <c r="K138" s="26" t="str">
        <f>"&lt;notes:"&amp;LEN(Entry!K135)&amp;"&gt;"&amp;Entry!K135</f>
        <v>&lt;notes:32&gt;Lid - kept responding to my AA1?</v>
      </c>
      <c r="L138" s="28" t="s">
        <v>42</v>
      </c>
    </row>
    <row r="139" spans="1:12" ht="15.75" x14ac:dyDescent="0.25">
      <c r="A139" s="26" t="str">
        <f>"&lt;qso_date:8&gt;"&amp;YEAR(Entry!A136)&amp;IF(MONTH(Entry!A136)&lt;10,"0"&amp;MONTH(Entry!A136),MONTH(Entry!A136))&amp;IF(DAY(Entry!A136)&lt;10,"0"&amp;DAY(Entry!A136),DAY(Entry!A136))</f>
        <v>&lt;qso_date:8&gt;20170405</v>
      </c>
      <c r="B139" s="26" t="str">
        <f>"&lt;time_on:4&gt;"&amp;IF(LEN(Entry!B136)=1,"000"&amp;Entry!B136,IF(LEN(Entry!B136)=2,"00"&amp;Entry!B136,IF(LEN(Entry!B136)=3,"0"&amp;Entry!B136,Entry!B136)))</f>
        <v>&lt;time_on:4&gt;2340</v>
      </c>
      <c r="C139" s="26" t="str">
        <f>"&lt;call:"&amp;LEN(Entry!C136)&amp;"&gt;"&amp;Entry!C136</f>
        <v>&lt;call:4&gt;K1OR</v>
      </c>
      <c r="D139" s="26" t="str">
        <f>"&lt;rst_sent:"&amp;LEN(Entry!D136)&amp;"&gt;"&amp;Entry!D136</f>
        <v>&lt;rst_sent:3&gt;559</v>
      </c>
      <c r="E139" s="26" t="str">
        <f>"&lt;rst_rcvd:"&amp;LEN(Entry!E136)&amp;"&gt;"&amp;Entry!E136</f>
        <v>&lt;rst_rcvd:3&gt;599</v>
      </c>
      <c r="F139" s="26" t="str">
        <f>"&lt;band:"&amp;LEN(Entry!F136)&amp;"&gt;"&amp;Entry!F136</f>
        <v>&lt;band:3&gt;15M</v>
      </c>
      <c r="G139" s="26" t="str">
        <f>"&lt;mode:"&amp;LEN(Entry!G136)&amp;"&gt;"&amp;Entry!G136</f>
        <v>&lt;mode:2&gt;CW</v>
      </c>
      <c r="H139" s="26" t="str">
        <f>"&lt;time_off:4&gt;"&amp;IF(LEN(Entry!H136)=1,"000"&amp;Entry!H136,IF(LEN(Entry!H136)=2,"00"&amp;Entry!H136,IF(LEN(Entry!H136)=3,"0"&amp;Entry!H136,Entry!H136)))</f>
        <v>&lt;time_off:4&gt;2340</v>
      </c>
      <c r="I139" s="26" t="str">
        <f>"&lt;name:"&amp;LEN(Entry!I136)&amp;"&gt;"&amp;Entry!I136</f>
        <v>&lt;name:0&gt;</v>
      </c>
      <c r="J139" s="26" t="str">
        <f>"&lt;QTH:"&amp;LEN(Entry!J136)&amp;"&gt;"&amp;Entry!J136</f>
        <v>&lt;QTH:0&gt;</v>
      </c>
      <c r="K139" s="26" t="str">
        <f>"&lt;notes:"&amp;LEN(Entry!K136)&amp;"&gt;"&amp;Entry!K136</f>
        <v>&lt;notes:10&gt;FKA WA1TFH</v>
      </c>
      <c r="L139" s="28" t="s">
        <v>42</v>
      </c>
    </row>
    <row r="140" spans="1:12" ht="15.75" x14ac:dyDescent="0.25">
      <c r="A140" s="26" t="str">
        <f>"&lt;qso_date:8&gt;"&amp;YEAR(Entry!A137)&amp;IF(MONTH(Entry!A137)&lt;10,"0"&amp;MONTH(Entry!A137),MONTH(Entry!A137))&amp;IF(DAY(Entry!A137)&lt;10,"0"&amp;DAY(Entry!A137),DAY(Entry!A137))</f>
        <v>&lt;qso_date:8&gt;20170405</v>
      </c>
      <c r="B140" s="26" t="str">
        <f>"&lt;time_on:4&gt;"&amp;IF(LEN(Entry!B137)=1,"000"&amp;Entry!B137,IF(LEN(Entry!B137)=2,"00"&amp;Entry!B137,IF(LEN(Entry!B137)=3,"0"&amp;Entry!B137,Entry!B137)))</f>
        <v>&lt;time_on:4&gt;2340</v>
      </c>
      <c r="C140" s="26" t="str">
        <f>"&lt;call:"&amp;LEN(Entry!C137)&amp;"&gt;"&amp;Entry!C137</f>
        <v>&lt;call:6&gt;WA8UPB</v>
      </c>
      <c r="D140" s="26" t="str">
        <f>"&lt;rst_sent:"&amp;LEN(Entry!D137)&amp;"&gt;"&amp;Entry!D137</f>
        <v>&lt;rst_sent:3&gt;549</v>
      </c>
      <c r="E140" s="26" t="str">
        <f>"&lt;rst_rcvd:"&amp;LEN(Entry!E137)&amp;"&gt;"&amp;Entry!E137</f>
        <v>&lt;rst_rcvd:3&gt;599</v>
      </c>
      <c r="F140" s="26" t="str">
        <f>"&lt;band:"&amp;LEN(Entry!F137)&amp;"&gt;"&amp;Entry!F137</f>
        <v>&lt;band:3&gt;15M</v>
      </c>
      <c r="G140" s="26" t="str">
        <f>"&lt;mode:"&amp;LEN(Entry!G137)&amp;"&gt;"&amp;Entry!G137</f>
        <v>&lt;mode:2&gt;CW</v>
      </c>
      <c r="H140" s="26" t="str">
        <f>"&lt;time_off:4&gt;"&amp;IF(LEN(Entry!H137)=1,"000"&amp;Entry!H137,IF(LEN(Entry!H137)=2,"00"&amp;Entry!H137,IF(LEN(Entry!H137)=3,"0"&amp;Entry!H137,Entry!H137)))</f>
        <v>&lt;time_off:4&gt;2340</v>
      </c>
      <c r="I140" s="26" t="str">
        <f>"&lt;name:"&amp;LEN(Entry!I137)&amp;"&gt;"&amp;Entry!I137</f>
        <v>&lt;name:0&gt;</v>
      </c>
      <c r="J140" s="26" t="str">
        <f>"&lt;QTH:"&amp;LEN(Entry!J137)&amp;"&gt;"&amp;Entry!J137</f>
        <v>&lt;QTH:0&gt;</v>
      </c>
      <c r="K140" s="26" t="str">
        <f>"&lt;notes:"&amp;LEN(Entry!K137)&amp;"&gt;"&amp;Entry!K137</f>
        <v>&lt;notes:0&gt;</v>
      </c>
      <c r="L140" s="28" t="s">
        <v>42</v>
      </c>
    </row>
    <row r="141" spans="1:12" ht="15.75" x14ac:dyDescent="0.25">
      <c r="A141" s="26" t="str">
        <f>"&lt;qso_date:8&gt;"&amp;YEAR(Entry!A138)&amp;IF(MONTH(Entry!A138)&lt;10,"0"&amp;MONTH(Entry!A138),MONTH(Entry!A138))&amp;IF(DAY(Entry!A138)&lt;10,"0"&amp;DAY(Entry!A138),DAY(Entry!A138))</f>
        <v>&lt;qso_date:8&gt;20170405</v>
      </c>
      <c r="B141" s="26" t="str">
        <f>"&lt;time_on:4&gt;"&amp;IF(LEN(Entry!B138)=1,"000"&amp;Entry!B138,IF(LEN(Entry!B138)=2,"00"&amp;Entry!B138,IF(LEN(Entry!B138)=3,"0"&amp;Entry!B138,Entry!B138)))</f>
        <v>&lt;time_on:4&gt;2343</v>
      </c>
      <c r="C141" s="26" t="str">
        <f>"&lt;call:"&amp;LEN(Entry!C138)&amp;"&gt;"&amp;Entry!C138</f>
        <v>&lt;call:5&gt;AK0MR</v>
      </c>
      <c r="D141" s="26" t="str">
        <f>"&lt;rst_sent:"&amp;LEN(Entry!D138)&amp;"&gt;"&amp;Entry!D138</f>
        <v>&lt;rst_sent:3&gt;319</v>
      </c>
      <c r="E141" s="26" t="str">
        <f>"&lt;rst_rcvd:"&amp;LEN(Entry!E138)&amp;"&gt;"&amp;Entry!E138</f>
        <v>&lt;rst_rcvd:3&gt;599</v>
      </c>
      <c r="F141" s="26" t="str">
        <f>"&lt;band:"&amp;LEN(Entry!F138)&amp;"&gt;"&amp;Entry!F138</f>
        <v>&lt;band:3&gt;15M</v>
      </c>
      <c r="G141" s="26" t="str">
        <f>"&lt;mode:"&amp;LEN(Entry!G138)&amp;"&gt;"&amp;Entry!G138</f>
        <v>&lt;mode:2&gt;CW</v>
      </c>
      <c r="H141" s="26" t="str">
        <f>"&lt;time_off:4&gt;"&amp;IF(LEN(Entry!H138)=1,"000"&amp;Entry!H138,IF(LEN(Entry!H138)=2,"00"&amp;Entry!H138,IF(LEN(Entry!H138)=3,"0"&amp;Entry!H138,Entry!H138)))</f>
        <v>&lt;time_off:4&gt;2343</v>
      </c>
      <c r="I141" s="26" t="str">
        <f>"&lt;name:"&amp;LEN(Entry!I138)&amp;"&gt;"&amp;Entry!I138</f>
        <v>&lt;name:0&gt;</v>
      </c>
      <c r="J141" s="26" t="str">
        <f>"&lt;QTH:"&amp;LEN(Entry!J138)&amp;"&gt;"&amp;Entry!J138</f>
        <v>&lt;QTH:0&gt;</v>
      </c>
      <c r="K141" s="26" t="str">
        <f>"&lt;notes:"&amp;LEN(Entry!K138)&amp;"&gt;"&amp;Entry!K138</f>
        <v>&lt;notes:0&gt;</v>
      </c>
      <c r="L141" s="28" t="s">
        <v>42</v>
      </c>
    </row>
    <row r="142" spans="1:12" ht="15.75" x14ac:dyDescent="0.25">
      <c r="A142" s="26" t="str">
        <f>"&lt;qso_date:8&gt;"&amp;YEAR(Entry!A139)&amp;IF(MONTH(Entry!A139)&lt;10,"0"&amp;MONTH(Entry!A139),MONTH(Entry!A139))&amp;IF(DAY(Entry!A139)&lt;10,"0"&amp;DAY(Entry!A139),DAY(Entry!A139))</f>
        <v>&lt;qso_date:8&gt;20170405</v>
      </c>
      <c r="B142" s="26" t="str">
        <f>"&lt;time_on:4&gt;"&amp;IF(LEN(Entry!B139)=1,"000"&amp;Entry!B139,IF(LEN(Entry!B139)=2,"00"&amp;Entry!B139,IF(LEN(Entry!B139)=3,"0"&amp;Entry!B139,Entry!B139)))</f>
        <v>&lt;time_on:4&gt;2343</v>
      </c>
      <c r="C142" s="26" t="str">
        <f>"&lt;call:"&amp;LEN(Entry!C139)&amp;"&gt;"&amp;Entry!C139</f>
        <v>&lt;call:4&gt;N6QQ</v>
      </c>
      <c r="D142" s="26" t="str">
        <f>"&lt;rst_sent:"&amp;LEN(Entry!D139)&amp;"&gt;"&amp;Entry!D139</f>
        <v>&lt;rst_sent:3&gt;589</v>
      </c>
      <c r="E142" s="26" t="str">
        <f>"&lt;rst_rcvd:"&amp;LEN(Entry!E139)&amp;"&gt;"&amp;Entry!E139</f>
        <v>&lt;rst_rcvd:3&gt;599</v>
      </c>
      <c r="F142" s="26" t="str">
        <f>"&lt;band:"&amp;LEN(Entry!F139)&amp;"&gt;"&amp;Entry!F139</f>
        <v>&lt;band:3&gt;15M</v>
      </c>
      <c r="G142" s="26" t="str">
        <f>"&lt;mode:"&amp;LEN(Entry!G139)&amp;"&gt;"&amp;Entry!G139</f>
        <v>&lt;mode:2&gt;CW</v>
      </c>
      <c r="H142" s="26" t="str">
        <f>"&lt;time_off:4&gt;"&amp;IF(LEN(Entry!H139)=1,"000"&amp;Entry!H139,IF(LEN(Entry!H139)=2,"00"&amp;Entry!H139,IF(LEN(Entry!H139)=3,"0"&amp;Entry!H139,Entry!H139)))</f>
        <v>&lt;time_off:4&gt;2343</v>
      </c>
      <c r="I142" s="26" t="str">
        <f>"&lt;name:"&amp;LEN(Entry!I139)&amp;"&gt;"&amp;Entry!I139</f>
        <v>&lt;name:0&gt;</v>
      </c>
      <c r="J142" s="26" t="str">
        <f>"&lt;QTH:"&amp;LEN(Entry!J139)&amp;"&gt;"&amp;Entry!J139</f>
        <v>&lt;QTH:0&gt;</v>
      </c>
      <c r="K142" s="26" t="str">
        <f>"&lt;notes:"&amp;LEN(Entry!K139)&amp;"&gt;"&amp;Entry!K139</f>
        <v>&lt;notes:0&gt;</v>
      </c>
      <c r="L142" s="28" t="s">
        <v>42</v>
      </c>
    </row>
    <row r="143" spans="1:12" ht="15.75" x14ac:dyDescent="0.25">
      <c r="A143" s="26" t="str">
        <f>"&lt;qso_date:8&gt;"&amp;YEAR(Entry!A140)&amp;IF(MONTH(Entry!A140)&lt;10,"0"&amp;MONTH(Entry!A140),MONTH(Entry!A140))&amp;IF(DAY(Entry!A140)&lt;10,"0"&amp;DAY(Entry!A140),DAY(Entry!A140))</f>
        <v>&lt;qso_date:8&gt;20170405</v>
      </c>
      <c r="B143" s="26" t="str">
        <f>"&lt;time_on:4&gt;"&amp;IF(LEN(Entry!B140)=1,"000"&amp;Entry!B140,IF(LEN(Entry!B140)=2,"00"&amp;Entry!B140,IF(LEN(Entry!B140)=3,"0"&amp;Entry!B140,Entry!B140)))</f>
        <v>&lt;time_on:4&gt;2344</v>
      </c>
      <c r="C143" s="26" t="str">
        <f>"&lt;call:"&amp;LEN(Entry!C140)&amp;"&gt;"&amp;Entry!C140</f>
        <v>&lt;call:5&gt;W0CZE</v>
      </c>
      <c r="D143" s="26" t="str">
        <f>"&lt;rst_sent:"&amp;LEN(Entry!D140)&amp;"&gt;"&amp;Entry!D140</f>
        <v>&lt;rst_sent:3&gt;599</v>
      </c>
      <c r="E143" s="26" t="str">
        <f>"&lt;rst_rcvd:"&amp;LEN(Entry!E140)&amp;"&gt;"&amp;Entry!E140</f>
        <v>&lt;rst_rcvd:3&gt;559</v>
      </c>
      <c r="F143" s="26" t="str">
        <f>"&lt;band:"&amp;LEN(Entry!F140)&amp;"&gt;"&amp;Entry!F140</f>
        <v>&lt;band:3&gt;15M</v>
      </c>
      <c r="G143" s="26" t="str">
        <f>"&lt;mode:"&amp;LEN(Entry!G140)&amp;"&gt;"&amp;Entry!G140</f>
        <v>&lt;mode:2&gt;CW</v>
      </c>
      <c r="H143" s="26" t="str">
        <f>"&lt;time_off:4&gt;"&amp;IF(LEN(Entry!H140)=1,"000"&amp;Entry!H140,IF(LEN(Entry!H140)=2,"00"&amp;Entry!H140,IF(LEN(Entry!H140)=3,"0"&amp;Entry!H140,Entry!H140)))</f>
        <v>&lt;time_off:4&gt;2344</v>
      </c>
      <c r="I143" s="26" t="str">
        <f>"&lt;name:"&amp;LEN(Entry!I140)&amp;"&gt;"&amp;Entry!I140</f>
        <v>&lt;name:0&gt;</v>
      </c>
      <c r="J143" s="26" t="str">
        <f>"&lt;QTH:"&amp;LEN(Entry!J140)&amp;"&gt;"&amp;Entry!J140</f>
        <v>&lt;QTH:2&gt;AZ</v>
      </c>
      <c r="K143" s="26" t="str">
        <f>"&lt;notes:"&amp;LEN(Entry!K140)&amp;"&gt;"&amp;Entry!K140</f>
        <v>&lt;notes:0&gt;</v>
      </c>
      <c r="L143" s="28" t="s">
        <v>42</v>
      </c>
    </row>
    <row r="144" spans="1:12" ht="15.75" x14ac:dyDescent="0.25">
      <c r="A144" s="26" t="str">
        <f>"&lt;qso_date:8&gt;"&amp;YEAR(Entry!A141)&amp;IF(MONTH(Entry!A141)&lt;10,"0"&amp;MONTH(Entry!A141),MONTH(Entry!A141))&amp;IF(DAY(Entry!A141)&lt;10,"0"&amp;DAY(Entry!A141),DAY(Entry!A141))</f>
        <v>&lt;qso_date:8&gt;20170405</v>
      </c>
      <c r="B144" s="26" t="str">
        <f>"&lt;time_on:4&gt;"&amp;IF(LEN(Entry!B141)=1,"000"&amp;Entry!B141,IF(LEN(Entry!B141)=2,"00"&amp;Entry!B141,IF(LEN(Entry!B141)=3,"0"&amp;Entry!B141,Entry!B141)))</f>
        <v>&lt;time_on:4&gt;2345</v>
      </c>
      <c r="C144" s="26" t="str">
        <f>"&lt;call:"&amp;LEN(Entry!C141)&amp;"&gt;"&amp;Entry!C141</f>
        <v>&lt;call:5&gt;K4JAF</v>
      </c>
      <c r="D144" s="26" t="str">
        <f>"&lt;rst_sent:"&amp;LEN(Entry!D141)&amp;"&gt;"&amp;Entry!D141</f>
        <v>&lt;rst_sent:3&gt;579</v>
      </c>
      <c r="E144" s="26" t="str">
        <f>"&lt;rst_rcvd:"&amp;LEN(Entry!E141)&amp;"&gt;"&amp;Entry!E141</f>
        <v>&lt;rst_rcvd:3&gt;599</v>
      </c>
      <c r="F144" s="26" t="str">
        <f>"&lt;band:"&amp;LEN(Entry!F141)&amp;"&gt;"&amp;Entry!F141</f>
        <v>&lt;band:3&gt;15M</v>
      </c>
      <c r="G144" s="26" t="str">
        <f>"&lt;mode:"&amp;LEN(Entry!G141)&amp;"&gt;"&amp;Entry!G141</f>
        <v>&lt;mode:2&gt;CW</v>
      </c>
      <c r="H144" s="26" t="str">
        <f>"&lt;time_off:4&gt;"&amp;IF(LEN(Entry!H141)=1,"000"&amp;Entry!H141,IF(LEN(Entry!H141)=2,"00"&amp;Entry!H141,IF(LEN(Entry!H141)=3,"0"&amp;Entry!H141,Entry!H141)))</f>
        <v>&lt;time_off:4&gt;2345</v>
      </c>
      <c r="I144" s="26" t="str">
        <f>"&lt;name:"&amp;LEN(Entry!I141)&amp;"&gt;"&amp;Entry!I141</f>
        <v>&lt;name:0&gt;</v>
      </c>
      <c r="J144" s="26" t="str">
        <f>"&lt;QTH:"&amp;LEN(Entry!J141)&amp;"&gt;"&amp;Entry!J141</f>
        <v>&lt;QTH:0&gt;</v>
      </c>
      <c r="K144" s="26" t="str">
        <f>"&lt;notes:"&amp;LEN(Entry!K141)&amp;"&gt;"&amp;Entry!K141</f>
        <v>&lt;notes:0&gt;</v>
      </c>
      <c r="L144" s="28" t="s">
        <v>42</v>
      </c>
    </row>
    <row r="145" spans="1:12" ht="15.75" x14ac:dyDescent="0.25">
      <c r="A145" s="26" t="str">
        <f>"&lt;qso_date:8&gt;"&amp;YEAR(Entry!A142)&amp;IF(MONTH(Entry!A142)&lt;10,"0"&amp;MONTH(Entry!A142),MONTH(Entry!A142))&amp;IF(DAY(Entry!A142)&lt;10,"0"&amp;DAY(Entry!A142),DAY(Entry!A142))</f>
        <v>&lt;qso_date:8&gt;20170405</v>
      </c>
      <c r="B145" s="26" t="str">
        <f>"&lt;time_on:4&gt;"&amp;IF(LEN(Entry!B142)=1,"000"&amp;Entry!B142,IF(LEN(Entry!B142)=2,"00"&amp;Entry!B142,IF(LEN(Entry!B142)=3,"0"&amp;Entry!B142,Entry!B142)))</f>
        <v>&lt;time_on:4&gt;2346</v>
      </c>
      <c r="C145" s="26" t="str">
        <f>"&lt;call:"&amp;LEN(Entry!C142)&amp;"&gt;"&amp;Entry!C142</f>
        <v>&lt;call:6&gt;VE3TMT</v>
      </c>
      <c r="D145" s="26" t="str">
        <f>"&lt;rst_sent:"&amp;LEN(Entry!D142)&amp;"&gt;"&amp;Entry!D142</f>
        <v>&lt;rst_sent:3&gt;559</v>
      </c>
      <c r="E145" s="26" t="str">
        <f>"&lt;rst_rcvd:"&amp;LEN(Entry!E142)&amp;"&gt;"&amp;Entry!E142</f>
        <v>&lt;rst_rcvd:3&gt;559</v>
      </c>
      <c r="F145" s="26" t="str">
        <f>"&lt;band:"&amp;LEN(Entry!F142)&amp;"&gt;"&amp;Entry!F142</f>
        <v>&lt;band:3&gt;15M</v>
      </c>
      <c r="G145" s="26" t="str">
        <f>"&lt;mode:"&amp;LEN(Entry!G142)&amp;"&gt;"&amp;Entry!G142</f>
        <v>&lt;mode:2&gt;CW</v>
      </c>
      <c r="H145" s="26" t="str">
        <f>"&lt;time_off:4&gt;"&amp;IF(LEN(Entry!H142)=1,"000"&amp;Entry!H142,IF(LEN(Entry!H142)=2,"00"&amp;Entry!H142,IF(LEN(Entry!H142)=3,"0"&amp;Entry!H142,Entry!H142)))</f>
        <v>&lt;time_off:4&gt;2346</v>
      </c>
      <c r="I145" s="26" t="str">
        <f>"&lt;name:"&amp;LEN(Entry!I142)&amp;"&gt;"&amp;Entry!I142</f>
        <v>&lt;name:0&gt;</v>
      </c>
      <c r="J145" s="26" t="str">
        <f>"&lt;QTH:"&amp;LEN(Entry!J142)&amp;"&gt;"&amp;Entry!J142</f>
        <v>&lt;QTH:0&gt;</v>
      </c>
      <c r="K145" s="26" t="str">
        <f>"&lt;notes:"&amp;LEN(Entry!K142)&amp;"&gt;"&amp;Entry!K142</f>
        <v>&lt;notes:0&gt;</v>
      </c>
      <c r="L145" s="28" t="s">
        <v>42</v>
      </c>
    </row>
    <row r="146" spans="1:12" ht="15.75" x14ac:dyDescent="0.25">
      <c r="A146" s="26" t="str">
        <f>"&lt;qso_date:8&gt;"&amp;YEAR(Entry!A143)&amp;IF(MONTH(Entry!A143)&lt;10,"0"&amp;MONTH(Entry!A143),MONTH(Entry!A143))&amp;IF(DAY(Entry!A143)&lt;10,"0"&amp;DAY(Entry!A143),DAY(Entry!A143))</f>
        <v>&lt;qso_date:8&gt;20170405</v>
      </c>
      <c r="B146" s="26" t="str">
        <f>"&lt;time_on:4&gt;"&amp;IF(LEN(Entry!B143)=1,"000"&amp;Entry!B143,IF(LEN(Entry!B143)=2,"00"&amp;Entry!B143,IF(LEN(Entry!B143)=3,"0"&amp;Entry!B143,Entry!B143)))</f>
        <v>&lt;time_on:4&gt;2347</v>
      </c>
      <c r="C146" s="26" t="str">
        <f>"&lt;call:"&amp;LEN(Entry!C143)&amp;"&gt;"&amp;Entry!C143</f>
        <v>&lt;call:6&gt;WA3IIA</v>
      </c>
      <c r="D146" s="26" t="str">
        <f>"&lt;rst_sent:"&amp;LEN(Entry!D143)&amp;"&gt;"&amp;Entry!D143</f>
        <v>&lt;rst_sent:3&gt;569</v>
      </c>
      <c r="E146" s="26" t="str">
        <f>"&lt;rst_rcvd:"&amp;LEN(Entry!E143)&amp;"&gt;"&amp;Entry!E143</f>
        <v>&lt;rst_rcvd:3&gt;579</v>
      </c>
      <c r="F146" s="26" t="str">
        <f>"&lt;band:"&amp;LEN(Entry!F143)&amp;"&gt;"&amp;Entry!F143</f>
        <v>&lt;band:3&gt;15M</v>
      </c>
      <c r="G146" s="26" t="str">
        <f>"&lt;mode:"&amp;LEN(Entry!G143)&amp;"&gt;"&amp;Entry!G143</f>
        <v>&lt;mode:2&gt;CW</v>
      </c>
      <c r="H146" s="26" t="str">
        <f>"&lt;time_off:4&gt;"&amp;IF(LEN(Entry!H143)=1,"000"&amp;Entry!H143,IF(LEN(Entry!H143)=2,"00"&amp;Entry!H143,IF(LEN(Entry!H143)=3,"0"&amp;Entry!H143,Entry!H143)))</f>
        <v>&lt;time_off:4&gt;2347</v>
      </c>
      <c r="I146" s="26" t="str">
        <f>"&lt;name:"&amp;LEN(Entry!I143)&amp;"&gt;"&amp;Entry!I143</f>
        <v>&lt;name:0&gt;</v>
      </c>
      <c r="J146" s="26" t="str">
        <f>"&lt;QTH:"&amp;LEN(Entry!J143)&amp;"&gt;"&amp;Entry!J143</f>
        <v>&lt;QTH:0&gt;</v>
      </c>
      <c r="K146" s="26" t="str">
        <f>"&lt;notes:"&amp;LEN(Entry!K143)&amp;"&gt;"&amp;Entry!K143</f>
        <v>&lt;notes:0&gt;</v>
      </c>
      <c r="L146" s="28" t="s">
        <v>42</v>
      </c>
    </row>
    <row r="147" spans="1:12" ht="15.75" x14ac:dyDescent="0.25">
      <c r="A147" s="26" t="str">
        <f>"&lt;qso_date:8&gt;"&amp;YEAR(Entry!A144)&amp;IF(MONTH(Entry!A144)&lt;10,"0"&amp;MONTH(Entry!A144),MONTH(Entry!A144))&amp;IF(DAY(Entry!A144)&lt;10,"0"&amp;DAY(Entry!A144),DAY(Entry!A144))</f>
        <v>&lt;qso_date:8&gt;20170405</v>
      </c>
      <c r="B147" s="26" t="str">
        <f>"&lt;time_on:4&gt;"&amp;IF(LEN(Entry!B144)=1,"000"&amp;Entry!B144,IF(LEN(Entry!B144)=2,"00"&amp;Entry!B144,IF(LEN(Entry!B144)=3,"0"&amp;Entry!B144,Entry!B144)))</f>
        <v>&lt;time_on:4&gt;2348</v>
      </c>
      <c r="C147" s="26" t="str">
        <f>"&lt;call:"&amp;LEN(Entry!C144)&amp;"&gt;"&amp;Entry!C144</f>
        <v>&lt;call:5&gt;K5KLA</v>
      </c>
      <c r="D147" s="26" t="str">
        <f>"&lt;rst_sent:"&amp;LEN(Entry!D144)&amp;"&gt;"&amp;Entry!D144</f>
        <v>&lt;rst_sent:3&gt;589</v>
      </c>
      <c r="E147" s="26" t="str">
        <f>"&lt;rst_rcvd:"&amp;LEN(Entry!E144)&amp;"&gt;"&amp;Entry!E144</f>
        <v>&lt;rst_rcvd:3&gt;589</v>
      </c>
      <c r="F147" s="26" t="str">
        <f>"&lt;band:"&amp;LEN(Entry!F144)&amp;"&gt;"&amp;Entry!F144</f>
        <v>&lt;band:3&gt;15M</v>
      </c>
      <c r="G147" s="26" t="str">
        <f>"&lt;mode:"&amp;LEN(Entry!G144)&amp;"&gt;"&amp;Entry!G144</f>
        <v>&lt;mode:2&gt;CW</v>
      </c>
      <c r="H147" s="26" t="str">
        <f>"&lt;time_off:4&gt;"&amp;IF(LEN(Entry!H144)=1,"000"&amp;Entry!H144,IF(LEN(Entry!H144)=2,"00"&amp;Entry!H144,IF(LEN(Entry!H144)=3,"0"&amp;Entry!H144,Entry!H144)))</f>
        <v>&lt;time_off:4&gt;2348</v>
      </c>
      <c r="I147" s="26" t="str">
        <f>"&lt;name:"&amp;LEN(Entry!I144)&amp;"&gt;"&amp;Entry!I144</f>
        <v>&lt;name:0&gt;</v>
      </c>
      <c r="J147" s="26" t="str">
        <f>"&lt;QTH:"&amp;LEN(Entry!J144)&amp;"&gt;"&amp;Entry!J144</f>
        <v>&lt;QTH:0&gt;</v>
      </c>
      <c r="K147" s="26" t="str">
        <f>"&lt;notes:"&amp;LEN(Entry!K144)&amp;"&gt;"&amp;Entry!K144</f>
        <v>&lt;notes:0&gt;</v>
      </c>
      <c r="L147" s="28" t="s">
        <v>42</v>
      </c>
    </row>
    <row r="148" spans="1:12" ht="15.75" x14ac:dyDescent="0.25">
      <c r="A148" s="26" t="str">
        <f>"&lt;qso_date:8&gt;"&amp;YEAR(Entry!A145)&amp;IF(MONTH(Entry!A145)&lt;10,"0"&amp;MONTH(Entry!A145),MONTH(Entry!A145))&amp;IF(DAY(Entry!A145)&lt;10,"0"&amp;DAY(Entry!A145),DAY(Entry!A145))</f>
        <v>&lt;qso_date:8&gt;20170405</v>
      </c>
      <c r="B148" s="26" t="str">
        <f>"&lt;time_on:4&gt;"&amp;IF(LEN(Entry!B145)=1,"000"&amp;Entry!B145,IF(LEN(Entry!B145)=2,"00"&amp;Entry!B145,IF(LEN(Entry!B145)=3,"0"&amp;Entry!B145,Entry!B145)))</f>
        <v>&lt;time_on:4&gt;2349</v>
      </c>
      <c r="C148" s="26" t="str">
        <f>"&lt;call:"&amp;LEN(Entry!C145)&amp;"&gt;"&amp;Entry!C145</f>
        <v>&lt;call:5&gt;K4MIL</v>
      </c>
      <c r="D148" s="26" t="str">
        <f>"&lt;rst_sent:"&amp;LEN(Entry!D145)&amp;"&gt;"&amp;Entry!D145</f>
        <v>&lt;rst_sent:3&gt;549</v>
      </c>
      <c r="E148" s="26" t="str">
        <f>"&lt;rst_rcvd:"&amp;LEN(Entry!E145)&amp;"&gt;"&amp;Entry!E145</f>
        <v>&lt;rst_rcvd:3&gt;559</v>
      </c>
      <c r="F148" s="26" t="str">
        <f>"&lt;band:"&amp;LEN(Entry!F145)&amp;"&gt;"&amp;Entry!F145</f>
        <v>&lt;band:3&gt;15M</v>
      </c>
      <c r="G148" s="26" t="str">
        <f>"&lt;mode:"&amp;LEN(Entry!G145)&amp;"&gt;"&amp;Entry!G145</f>
        <v>&lt;mode:2&gt;CW</v>
      </c>
      <c r="H148" s="26" t="str">
        <f>"&lt;time_off:4&gt;"&amp;IF(LEN(Entry!H145)=1,"000"&amp;Entry!H145,IF(LEN(Entry!H145)=2,"00"&amp;Entry!H145,IF(LEN(Entry!H145)=3,"0"&amp;Entry!H145,Entry!H145)))</f>
        <v>&lt;time_off:4&gt;2349</v>
      </c>
      <c r="I148" s="26" t="str">
        <f>"&lt;name:"&amp;LEN(Entry!I145)&amp;"&gt;"&amp;Entry!I145</f>
        <v>&lt;name:0&gt;</v>
      </c>
      <c r="J148" s="26" t="str">
        <f>"&lt;QTH:"&amp;LEN(Entry!J145)&amp;"&gt;"&amp;Entry!J145</f>
        <v>&lt;QTH:0&gt;</v>
      </c>
      <c r="K148" s="26" t="str">
        <f>"&lt;notes:"&amp;LEN(Entry!K145)&amp;"&gt;"&amp;Entry!K145</f>
        <v>&lt;notes:0&gt;</v>
      </c>
      <c r="L148" s="28" t="s">
        <v>42</v>
      </c>
    </row>
    <row r="149" spans="1:12" ht="15.75" x14ac:dyDescent="0.25">
      <c r="A149" s="26" t="str">
        <f>"&lt;qso_date:8&gt;"&amp;YEAR(Entry!A146)&amp;IF(MONTH(Entry!A146)&lt;10,"0"&amp;MONTH(Entry!A146),MONTH(Entry!A146))&amp;IF(DAY(Entry!A146)&lt;10,"0"&amp;DAY(Entry!A146),DAY(Entry!A146))</f>
        <v>&lt;qso_date:8&gt;20170405</v>
      </c>
      <c r="B149" s="26" t="str">
        <f>"&lt;time_on:4&gt;"&amp;IF(LEN(Entry!B146)=1,"000"&amp;Entry!B146,IF(LEN(Entry!B146)=2,"00"&amp;Entry!B146,IF(LEN(Entry!B146)=3,"0"&amp;Entry!B146,Entry!B146)))</f>
        <v>&lt;time_on:4&gt;2350</v>
      </c>
      <c r="C149" s="26" t="str">
        <f>"&lt;call:"&amp;LEN(Entry!C146)&amp;"&gt;"&amp;Entry!C146</f>
        <v>&lt;call:4&gt;WC2L</v>
      </c>
      <c r="D149" s="26" t="str">
        <f>"&lt;rst_sent:"&amp;LEN(Entry!D146)&amp;"&gt;"&amp;Entry!D146</f>
        <v>&lt;rst_sent:3&gt;579</v>
      </c>
      <c r="E149" s="26" t="str">
        <f>"&lt;rst_rcvd:"&amp;LEN(Entry!E146)&amp;"&gt;"&amp;Entry!E146</f>
        <v>&lt;rst_rcvd:3&gt;599</v>
      </c>
      <c r="F149" s="26" t="str">
        <f>"&lt;band:"&amp;LEN(Entry!F146)&amp;"&gt;"&amp;Entry!F146</f>
        <v>&lt;band:3&gt;15M</v>
      </c>
      <c r="G149" s="26" t="str">
        <f>"&lt;mode:"&amp;LEN(Entry!G146)&amp;"&gt;"&amp;Entry!G146</f>
        <v>&lt;mode:2&gt;CW</v>
      </c>
      <c r="H149" s="26" t="str">
        <f>"&lt;time_off:4&gt;"&amp;IF(LEN(Entry!H146)=1,"000"&amp;Entry!H146,IF(LEN(Entry!H146)=2,"00"&amp;Entry!H146,IF(LEN(Entry!H146)=3,"0"&amp;Entry!H146,Entry!H146)))</f>
        <v>&lt;time_off:4&gt;2350</v>
      </c>
      <c r="I149" s="26" t="str">
        <f>"&lt;name:"&amp;LEN(Entry!I146)&amp;"&gt;"&amp;Entry!I146</f>
        <v>&lt;name:0&gt;</v>
      </c>
      <c r="J149" s="26" t="str">
        <f>"&lt;QTH:"&amp;LEN(Entry!J146)&amp;"&gt;"&amp;Entry!J146</f>
        <v>&lt;QTH:0&gt;</v>
      </c>
      <c r="K149" s="26" t="str">
        <f>"&lt;notes:"&amp;LEN(Entry!K146)&amp;"&gt;"&amp;Entry!K146</f>
        <v>&lt;notes:0&gt;</v>
      </c>
      <c r="L149" s="28" t="s">
        <v>42</v>
      </c>
    </row>
    <row r="150" spans="1:12" ht="15.75" x14ac:dyDescent="0.25">
      <c r="A150" s="26" t="str">
        <f>"&lt;qso_date:8&gt;"&amp;YEAR(Entry!A147)&amp;IF(MONTH(Entry!A147)&lt;10,"0"&amp;MONTH(Entry!A147),MONTH(Entry!A147))&amp;IF(DAY(Entry!A147)&lt;10,"0"&amp;DAY(Entry!A147),DAY(Entry!A147))</f>
        <v>&lt;qso_date:8&gt;20170405</v>
      </c>
      <c r="B150" s="26" t="str">
        <f>"&lt;time_on:4&gt;"&amp;IF(LEN(Entry!B147)=1,"000"&amp;Entry!B147,IF(LEN(Entry!B147)=2,"00"&amp;Entry!B147,IF(LEN(Entry!B147)=3,"0"&amp;Entry!B147,Entry!B147)))</f>
        <v>&lt;time_on:4&gt;2351</v>
      </c>
      <c r="C150" s="26" t="str">
        <f>"&lt;call:"&amp;LEN(Entry!C147)&amp;"&gt;"&amp;Entry!C147</f>
        <v>&lt;call:4&gt;W4JS</v>
      </c>
      <c r="D150" s="26" t="str">
        <f>"&lt;rst_sent:"&amp;LEN(Entry!D147)&amp;"&gt;"&amp;Entry!D147</f>
        <v>&lt;rst_sent:3&gt;599</v>
      </c>
      <c r="E150" s="26" t="str">
        <f>"&lt;rst_rcvd:"&amp;LEN(Entry!E147)&amp;"&gt;"&amp;Entry!E147</f>
        <v>&lt;rst_rcvd:3&gt;599</v>
      </c>
      <c r="F150" s="26" t="str">
        <f>"&lt;band:"&amp;LEN(Entry!F147)&amp;"&gt;"&amp;Entry!F147</f>
        <v>&lt;band:3&gt;15M</v>
      </c>
      <c r="G150" s="26" t="str">
        <f>"&lt;mode:"&amp;LEN(Entry!G147)&amp;"&gt;"&amp;Entry!G147</f>
        <v>&lt;mode:2&gt;CW</v>
      </c>
      <c r="H150" s="26" t="str">
        <f>"&lt;time_off:4&gt;"&amp;IF(LEN(Entry!H147)=1,"000"&amp;Entry!H147,IF(LEN(Entry!H147)=2,"00"&amp;Entry!H147,IF(LEN(Entry!H147)=3,"0"&amp;Entry!H147,Entry!H147)))</f>
        <v>&lt;time_off:4&gt;2351</v>
      </c>
      <c r="I150" s="26" t="str">
        <f>"&lt;name:"&amp;LEN(Entry!I147)&amp;"&gt;"&amp;Entry!I147</f>
        <v>&lt;name:0&gt;</v>
      </c>
      <c r="J150" s="26" t="str">
        <f>"&lt;QTH:"&amp;LEN(Entry!J147)&amp;"&gt;"&amp;Entry!J147</f>
        <v>&lt;QTH:0&gt;</v>
      </c>
      <c r="K150" s="26" t="str">
        <f>"&lt;notes:"&amp;LEN(Entry!K147)&amp;"&gt;"&amp;Entry!K147</f>
        <v>&lt;notes:0&gt;</v>
      </c>
      <c r="L150" s="28" t="s">
        <v>42</v>
      </c>
    </row>
    <row r="151" spans="1:12" ht="15.75" x14ac:dyDescent="0.25">
      <c r="A151" s="26" t="str">
        <f>"&lt;qso_date:8&gt;"&amp;YEAR(Entry!A148)&amp;IF(MONTH(Entry!A148)&lt;10,"0"&amp;MONTH(Entry!A148),MONTH(Entry!A148))&amp;IF(DAY(Entry!A148)&lt;10,"0"&amp;DAY(Entry!A148),DAY(Entry!A148))</f>
        <v>&lt;qso_date:8&gt;20170405</v>
      </c>
      <c r="B151" s="26" t="str">
        <f>"&lt;time_on:4&gt;"&amp;IF(LEN(Entry!B148)=1,"000"&amp;Entry!B148,IF(LEN(Entry!B148)=2,"00"&amp;Entry!B148,IF(LEN(Entry!B148)=3,"0"&amp;Entry!B148,Entry!B148)))</f>
        <v>&lt;time_on:4&gt;2352</v>
      </c>
      <c r="C151" s="26" t="str">
        <f>"&lt;call:"&amp;LEN(Entry!C148)&amp;"&gt;"&amp;Entry!C148</f>
        <v>&lt;call:4&gt;KW9M</v>
      </c>
      <c r="D151" s="26" t="str">
        <f>"&lt;rst_sent:"&amp;LEN(Entry!D148)&amp;"&gt;"&amp;Entry!D148</f>
        <v>&lt;rst_sent:3&gt;559</v>
      </c>
      <c r="E151" s="26" t="str">
        <f>"&lt;rst_rcvd:"&amp;LEN(Entry!E148)&amp;"&gt;"&amp;Entry!E148</f>
        <v>&lt;rst_rcvd:3&gt;559</v>
      </c>
      <c r="F151" s="26" t="str">
        <f>"&lt;band:"&amp;LEN(Entry!F148)&amp;"&gt;"&amp;Entry!F148</f>
        <v>&lt;band:3&gt;15M</v>
      </c>
      <c r="G151" s="26" t="str">
        <f>"&lt;mode:"&amp;LEN(Entry!G148)&amp;"&gt;"&amp;Entry!G148</f>
        <v>&lt;mode:2&gt;CW</v>
      </c>
      <c r="H151" s="26" t="str">
        <f>"&lt;time_off:4&gt;"&amp;IF(LEN(Entry!H148)=1,"000"&amp;Entry!H148,IF(LEN(Entry!H148)=2,"00"&amp;Entry!H148,IF(LEN(Entry!H148)=3,"0"&amp;Entry!H148,Entry!H148)))</f>
        <v>&lt;time_off:4&gt;2352</v>
      </c>
      <c r="I151" s="26" t="str">
        <f>"&lt;name:"&amp;LEN(Entry!I148)&amp;"&gt;"&amp;Entry!I148</f>
        <v>&lt;name:0&gt;</v>
      </c>
      <c r="J151" s="26" t="str">
        <f>"&lt;QTH:"&amp;LEN(Entry!J148)&amp;"&gt;"&amp;Entry!J148</f>
        <v>&lt;QTH:0&gt;</v>
      </c>
      <c r="K151" s="26" t="str">
        <f>"&lt;notes:"&amp;LEN(Entry!K148)&amp;"&gt;"&amp;Entry!K148</f>
        <v>&lt;notes:0&gt;</v>
      </c>
      <c r="L151" s="28" t="s">
        <v>42</v>
      </c>
    </row>
    <row r="152" spans="1:12" ht="15.75" x14ac:dyDescent="0.25">
      <c r="A152" s="26" t="str">
        <f>"&lt;qso_date:8&gt;"&amp;YEAR(Entry!A149)&amp;IF(MONTH(Entry!A149)&lt;10,"0"&amp;MONTH(Entry!A149),MONTH(Entry!A149))&amp;IF(DAY(Entry!A149)&lt;10,"0"&amp;DAY(Entry!A149),DAY(Entry!A149))</f>
        <v>&lt;qso_date:8&gt;20170405</v>
      </c>
      <c r="B152" s="26" t="str">
        <f>"&lt;time_on:4&gt;"&amp;IF(LEN(Entry!B149)=1,"000"&amp;Entry!B149,IF(LEN(Entry!B149)=2,"00"&amp;Entry!B149,IF(LEN(Entry!B149)=3,"0"&amp;Entry!B149,Entry!B149)))</f>
        <v>&lt;time_on:4&gt;2353</v>
      </c>
      <c r="C152" s="26" t="str">
        <f>"&lt;call:"&amp;LEN(Entry!C149)&amp;"&gt;"&amp;Entry!C149</f>
        <v>&lt;call:4&gt;K1EO</v>
      </c>
      <c r="D152" s="26" t="str">
        <f>"&lt;rst_sent:"&amp;LEN(Entry!D149)&amp;"&gt;"&amp;Entry!D149</f>
        <v>&lt;rst_sent:3&gt;579</v>
      </c>
      <c r="E152" s="26" t="str">
        <f>"&lt;rst_rcvd:"&amp;LEN(Entry!E149)&amp;"&gt;"&amp;Entry!E149</f>
        <v>&lt;rst_rcvd:3&gt;579</v>
      </c>
      <c r="F152" s="26" t="str">
        <f>"&lt;band:"&amp;LEN(Entry!F149)&amp;"&gt;"&amp;Entry!F149</f>
        <v>&lt;band:3&gt;15M</v>
      </c>
      <c r="G152" s="26" t="str">
        <f>"&lt;mode:"&amp;LEN(Entry!G149)&amp;"&gt;"&amp;Entry!G149</f>
        <v>&lt;mode:2&gt;CW</v>
      </c>
      <c r="H152" s="26" t="str">
        <f>"&lt;time_off:4&gt;"&amp;IF(LEN(Entry!H149)=1,"000"&amp;Entry!H149,IF(LEN(Entry!H149)=2,"00"&amp;Entry!H149,IF(LEN(Entry!H149)=3,"0"&amp;Entry!H149,Entry!H149)))</f>
        <v>&lt;time_off:4&gt;2353</v>
      </c>
      <c r="I152" s="26" t="str">
        <f>"&lt;name:"&amp;LEN(Entry!I149)&amp;"&gt;"&amp;Entry!I149</f>
        <v>&lt;name:0&gt;</v>
      </c>
      <c r="J152" s="26" t="str">
        <f>"&lt;QTH:"&amp;LEN(Entry!J149)&amp;"&gt;"&amp;Entry!J149</f>
        <v>&lt;QTH:0&gt;</v>
      </c>
      <c r="K152" s="26" t="str">
        <f>"&lt;notes:"&amp;LEN(Entry!K149)&amp;"&gt;"&amp;Entry!K149</f>
        <v>&lt;notes:0&gt;</v>
      </c>
      <c r="L152" s="28" t="s">
        <v>42</v>
      </c>
    </row>
    <row r="153" spans="1:12" ht="15.75" x14ac:dyDescent="0.25">
      <c r="A153" s="26" t="str">
        <f>"&lt;qso_date:8&gt;"&amp;YEAR(Entry!A150)&amp;IF(MONTH(Entry!A150)&lt;10,"0"&amp;MONTH(Entry!A150),MONTH(Entry!A150))&amp;IF(DAY(Entry!A150)&lt;10,"0"&amp;DAY(Entry!A150),DAY(Entry!A150))</f>
        <v>&lt;qso_date:8&gt;20170405</v>
      </c>
      <c r="B153" s="26" t="str">
        <f>"&lt;time_on:4&gt;"&amp;IF(LEN(Entry!B150)=1,"000"&amp;Entry!B150,IF(LEN(Entry!B150)=2,"00"&amp;Entry!B150,IF(LEN(Entry!B150)=3,"0"&amp;Entry!B150,Entry!B150)))</f>
        <v>&lt;time_on:4&gt;2355</v>
      </c>
      <c r="C153" s="26" t="str">
        <f>"&lt;call:"&amp;LEN(Entry!C150)&amp;"&gt;"&amp;Entry!C150</f>
        <v>&lt;call:4&gt;W6ZQ</v>
      </c>
      <c r="D153" s="26" t="str">
        <f>"&lt;rst_sent:"&amp;LEN(Entry!D150)&amp;"&gt;"&amp;Entry!D150</f>
        <v>&lt;rst_sent:3&gt;579</v>
      </c>
      <c r="E153" s="26" t="str">
        <f>"&lt;rst_rcvd:"&amp;LEN(Entry!E150)&amp;"&gt;"&amp;Entry!E150</f>
        <v>&lt;rst_rcvd:3&gt;339</v>
      </c>
      <c r="F153" s="26" t="str">
        <f>"&lt;band:"&amp;LEN(Entry!F150)&amp;"&gt;"&amp;Entry!F150</f>
        <v>&lt;band:3&gt;15M</v>
      </c>
      <c r="G153" s="26" t="str">
        <f>"&lt;mode:"&amp;LEN(Entry!G150)&amp;"&gt;"&amp;Entry!G150</f>
        <v>&lt;mode:2&gt;CW</v>
      </c>
      <c r="H153" s="26" t="str">
        <f>"&lt;time_off:4&gt;"&amp;IF(LEN(Entry!H150)=1,"000"&amp;Entry!H150,IF(LEN(Entry!H150)=2,"00"&amp;Entry!H150,IF(LEN(Entry!H150)=3,"0"&amp;Entry!H150,Entry!H150)))</f>
        <v>&lt;time_off:4&gt;2355</v>
      </c>
      <c r="I153" s="26" t="str">
        <f>"&lt;name:"&amp;LEN(Entry!I150)&amp;"&gt;"&amp;Entry!I150</f>
        <v>&lt;name:0&gt;</v>
      </c>
      <c r="J153" s="26" t="str">
        <f>"&lt;QTH:"&amp;LEN(Entry!J150)&amp;"&gt;"&amp;Entry!J150</f>
        <v>&lt;QTH:0&gt;</v>
      </c>
      <c r="K153" s="26" t="str">
        <f>"&lt;notes:"&amp;LEN(Entry!K150)&amp;"&gt;"&amp;Entry!K150</f>
        <v>&lt;notes:0&gt;</v>
      </c>
      <c r="L153" s="28" t="s">
        <v>42</v>
      </c>
    </row>
    <row r="154" spans="1:12" ht="15.75" x14ac:dyDescent="0.25">
      <c r="A154" s="26" t="str">
        <f>"&lt;qso_date:8&gt;"&amp;YEAR(Entry!A151)&amp;IF(MONTH(Entry!A151)&lt;10,"0"&amp;MONTH(Entry!A151),MONTH(Entry!A151))&amp;IF(DAY(Entry!A151)&lt;10,"0"&amp;DAY(Entry!A151),DAY(Entry!A151))</f>
        <v>&lt;qso_date:8&gt;20170405</v>
      </c>
      <c r="B154" s="26" t="str">
        <f>"&lt;time_on:4&gt;"&amp;IF(LEN(Entry!B151)=1,"000"&amp;Entry!B151,IF(LEN(Entry!B151)=2,"00"&amp;Entry!B151,IF(LEN(Entry!B151)=3,"0"&amp;Entry!B151,Entry!B151)))</f>
        <v>&lt;time_on:4&gt;2356</v>
      </c>
      <c r="C154" s="26" t="str">
        <f>"&lt;call:"&amp;LEN(Entry!C151)&amp;"&gt;"&amp;Entry!C151</f>
        <v>&lt;call:4&gt;KW0A</v>
      </c>
      <c r="D154" s="26" t="str">
        <f>"&lt;rst_sent:"&amp;LEN(Entry!D151)&amp;"&gt;"&amp;Entry!D151</f>
        <v>&lt;rst_sent:3&gt;539</v>
      </c>
      <c r="E154" s="26" t="str">
        <f>"&lt;rst_rcvd:"&amp;LEN(Entry!E151)&amp;"&gt;"&amp;Entry!E151</f>
        <v>&lt;rst_rcvd:3&gt;539</v>
      </c>
      <c r="F154" s="26" t="str">
        <f>"&lt;band:"&amp;LEN(Entry!F151)&amp;"&gt;"&amp;Entry!F151</f>
        <v>&lt;band:3&gt;15M</v>
      </c>
      <c r="G154" s="26" t="str">
        <f>"&lt;mode:"&amp;LEN(Entry!G151)&amp;"&gt;"&amp;Entry!G151</f>
        <v>&lt;mode:2&gt;CW</v>
      </c>
      <c r="H154" s="26" t="str">
        <f>"&lt;time_off:4&gt;"&amp;IF(LEN(Entry!H151)=1,"000"&amp;Entry!H151,IF(LEN(Entry!H151)=2,"00"&amp;Entry!H151,IF(LEN(Entry!H151)=3,"0"&amp;Entry!H151,Entry!H151)))</f>
        <v>&lt;time_off:4&gt;2356</v>
      </c>
      <c r="I154" s="26" t="str">
        <f>"&lt;name:"&amp;LEN(Entry!I151)&amp;"&gt;"&amp;Entry!I151</f>
        <v>&lt;name:0&gt;</v>
      </c>
      <c r="J154" s="26" t="str">
        <f>"&lt;QTH:"&amp;LEN(Entry!J151)&amp;"&gt;"&amp;Entry!J151</f>
        <v>&lt;QTH:0&gt;</v>
      </c>
      <c r="K154" s="26" t="str">
        <f>"&lt;notes:"&amp;LEN(Entry!K151)&amp;"&gt;"&amp;Entry!K151</f>
        <v>&lt;notes:0&gt;</v>
      </c>
      <c r="L154" s="28" t="s">
        <v>42</v>
      </c>
    </row>
    <row r="155" spans="1:12" ht="15.75" x14ac:dyDescent="0.25">
      <c r="A155" s="26" t="str">
        <f>"&lt;qso_date:8&gt;"&amp;YEAR(Entry!A152)&amp;IF(MONTH(Entry!A152)&lt;10,"0"&amp;MONTH(Entry!A152),MONTH(Entry!A152))&amp;IF(DAY(Entry!A152)&lt;10,"0"&amp;DAY(Entry!A152),DAY(Entry!A152))</f>
        <v>&lt;qso_date:8&gt;20170405</v>
      </c>
      <c r="B155" s="26" t="str">
        <f>"&lt;time_on:4&gt;"&amp;IF(LEN(Entry!B152)=1,"000"&amp;Entry!B152,IF(LEN(Entry!B152)=2,"00"&amp;Entry!B152,IF(LEN(Entry!B152)=3,"0"&amp;Entry!B152,Entry!B152)))</f>
        <v>&lt;time_on:4&gt;2357</v>
      </c>
      <c r="C155" s="26" t="str">
        <f>"&lt;call:"&amp;LEN(Entry!C152)&amp;"&gt;"&amp;Entry!C152</f>
        <v>&lt;call:4&gt;N4PL</v>
      </c>
      <c r="D155" s="26" t="str">
        <f>"&lt;rst_sent:"&amp;LEN(Entry!D152)&amp;"&gt;"&amp;Entry!D152</f>
        <v>&lt;rst_sent:3&gt;429</v>
      </c>
      <c r="E155" s="26" t="str">
        <f>"&lt;rst_rcvd:"&amp;LEN(Entry!E152)&amp;"&gt;"&amp;Entry!E152</f>
        <v>&lt;rst_rcvd:3&gt;559</v>
      </c>
      <c r="F155" s="26" t="str">
        <f>"&lt;band:"&amp;LEN(Entry!F152)&amp;"&gt;"&amp;Entry!F152</f>
        <v>&lt;band:3&gt;15M</v>
      </c>
      <c r="G155" s="26" t="str">
        <f>"&lt;mode:"&amp;LEN(Entry!G152)&amp;"&gt;"&amp;Entry!G152</f>
        <v>&lt;mode:2&gt;CW</v>
      </c>
      <c r="H155" s="26" t="str">
        <f>"&lt;time_off:4&gt;"&amp;IF(LEN(Entry!H152)=1,"000"&amp;Entry!H152,IF(LEN(Entry!H152)=2,"00"&amp;Entry!H152,IF(LEN(Entry!H152)=3,"0"&amp;Entry!H152,Entry!H152)))</f>
        <v>&lt;time_off:4&gt;2357</v>
      </c>
      <c r="I155" s="26" t="str">
        <f>"&lt;name:"&amp;LEN(Entry!I152)&amp;"&gt;"&amp;Entry!I152</f>
        <v>&lt;name:0&gt;</v>
      </c>
      <c r="J155" s="26" t="str">
        <f>"&lt;QTH:"&amp;LEN(Entry!J152)&amp;"&gt;"&amp;Entry!J152</f>
        <v>&lt;QTH:0&gt;</v>
      </c>
      <c r="K155" s="26" t="str">
        <f>"&lt;notes:"&amp;LEN(Entry!K152)&amp;"&gt;"&amp;Entry!K152</f>
        <v>&lt;notes:3&gt;QRP</v>
      </c>
      <c r="L155" s="28" t="s">
        <v>42</v>
      </c>
    </row>
    <row r="156" spans="1:12" ht="15.75" x14ac:dyDescent="0.25">
      <c r="A156" s="26" t="str">
        <f>"&lt;qso_date:8&gt;"&amp;YEAR(Entry!A153)&amp;IF(MONTH(Entry!A153)&lt;10,"0"&amp;MONTH(Entry!A153),MONTH(Entry!A153))&amp;IF(DAY(Entry!A153)&lt;10,"0"&amp;DAY(Entry!A153),DAY(Entry!A153))</f>
        <v>&lt;qso_date:8&gt;20170405</v>
      </c>
      <c r="B156" s="26" t="str">
        <f>"&lt;time_on:4&gt;"&amp;IF(LEN(Entry!B153)=1,"000"&amp;Entry!B153,IF(LEN(Entry!B153)=2,"00"&amp;Entry!B153,IF(LEN(Entry!B153)=3,"0"&amp;Entry!B153,Entry!B153)))</f>
        <v>&lt;time_on:4&gt;2359</v>
      </c>
      <c r="C156" s="26" t="str">
        <f>"&lt;call:"&amp;LEN(Entry!C153)&amp;"&gt;"&amp;Entry!C153</f>
        <v>&lt;call:4&gt;N4PL</v>
      </c>
      <c r="D156" s="26" t="str">
        <f>"&lt;rst_sent:"&amp;LEN(Entry!D153)&amp;"&gt;"&amp;Entry!D153</f>
        <v>&lt;rst_sent:3&gt;549</v>
      </c>
      <c r="E156" s="26" t="str">
        <f>"&lt;rst_rcvd:"&amp;LEN(Entry!E153)&amp;"&gt;"&amp;Entry!E153</f>
        <v>&lt;rst_rcvd:3&gt;559</v>
      </c>
      <c r="F156" s="26" t="str">
        <f>"&lt;band:"&amp;LEN(Entry!F153)&amp;"&gt;"&amp;Entry!F153</f>
        <v>&lt;band:3&gt;15M</v>
      </c>
      <c r="G156" s="26" t="str">
        <f>"&lt;mode:"&amp;LEN(Entry!G153)&amp;"&gt;"&amp;Entry!G153</f>
        <v>&lt;mode:2&gt;CW</v>
      </c>
      <c r="H156" s="26" t="str">
        <f>"&lt;time_off:4&gt;"&amp;IF(LEN(Entry!H153)=1,"000"&amp;Entry!H153,IF(LEN(Entry!H153)=2,"00"&amp;Entry!H153,IF(LEN(Entry!H153)=3,"0"&amp;Entry!H153,Entry!H153)))</f>
        <v>&lt;time_off:4&gt;2359</v>
      </c>
      <c r="I156" s="26" t="str">
        <f>"&lt;name:"&amp;LEN(Entry!I153)&amp;"&gt;"&amp;Entry!I153</f>
        <v>&lt;name:0&gt;</v>
      </c>
      <c r="J156" s="26" t="str">
        <f>"&lt;QTH:"&amp;LEN(Entry!J153)&amp;"&gt;"&amp;Entry!J153</f>
        <v>&lt;QTH:0&gt;</v>
      </c>
      <c r="K156" s="26" t="str">
        <f>"&lt;notes:"&amp;LEN(Entry!K153)&amp;"&gt;"&amp;Entry!K153</f>
        <v>&lt;notes:3&gt;QRO</v>
      </c>
      <c r="L156" s="28" t="s">
        <v>42</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B1" workbookViewId="0">
      <selection activeCell="C30" sqref="C30"/>
    </sheetView>
  </sheetViews>
  <sheetFormatPr defaultRowHeight="12.75" x14ac:dyDescent="0.2"/>
  <cols>
    <col min="1" max="1" width="13.85546875" customWidth="1"/>
    <col min="2" max="2" width="36.140625" customWidth="1"/>
    <col min="3" max="3" width="47" customWidth="1"/>
    <col min="4" max="4" width="28" customWidth="1"/>
    <col min="5" max="5" width="21" customWidth="1"/>
    <col min="6" max="6" width="14.42578125" customWidth="1"/>
    <col min="8" max="8" width="18.140625" customWidth="1"/>
  </cols>
  <sheetData>
    <row r="1" spans="1:6" x14ac:dyDescent="0.2">
      <c r="A1" t="s">
        <v>124</v>
      </c>
    </row>
    <row r="3" spans="1:6" s="11" customFormat="1" ht="38.25" x14ac:dyDescent="0.2">
      <c r="A3" s="11" t="s">
        <v>44</v>
      </c>
      <c r="B3" s="11" t="s">
        <v>49</v>
      </c>
      <c r="C3" s="11" t="s">
        <v>75</v>
      </c>
      <c r="D3" s="11" t="s">
        <v>97</v>
      </c>
      <c r="E3" s="11" t="s">
        <v>123</v>
      </c>
      <c r="F3" s="11" t="s">
        <v>132</v>
      </c>
    </row>
    <row r="4" spans="1:6" x14ac:dyDescent="0.2">
      <c r="A4" t="s">
        <v>20</v>
      </c>
      <c r="B4" t="s">
        <v>68</v>
      </c>
      <c r="C4" t="s">
        <v>96</v>
      </c>
      <c r="D4" t="s">
        <v>104</v>
      </c>
      <c r="E4" t="s">
        <v>115</v>
      </c>
      <c r="F4" t="s">
        <v>133</v>
      </c>
    </row>
    <row r="5" spans="1:6" x14ac:dyDescent="0.2">
      <c r="A5" t="s">
        <v>45</v>
      </c>
      <c r="B5" t="s">
        <v>71</v>
      </c>
      <c r="C5" t="s">
        <v>78</v>
      </c>
      <c r="D5" t="s">
        <v>100</v>
      </c>
      <c r="E5" t="s">
        <v>116</v>
      </c>
      <c r="F5" s="4" t="s">
        <v>122</v>
      </c>
    </row>
    <row r="6" spans="1:6" x14ac:dyDescent="0.2">
      <c r="A6" t="s">
        <v>46</v>
      </c>
      <c r="B6" t="s">
        <v>73</v>
      </c>
      <c r="C6" t="s">
        <v>76</v>
      </c>
      <c r="D6" t="s">
        <v>110</v>
      </c>
      <c r="E6" t="s">
        <v>118</v>
      </c>
      <c r="F6" t="s">
        <v>116</v>
      </c>
    </row>
    <row r="7" spans="1:6" x14ac:dyDescent="0.2">
      <c r="A7" t="s">
        <v>47</v>
      </c>
      <c r="B7" t="s">
        <v>72</v>
      </c>
      <c r="C7" t="s">
        <v>77</v>
      </c>
      <c r="D7" t="s">
        <v>42</v>
      </c>
      <c r="E7" t="s">
        <v>133</v>
      </c>
      <c r="F7" t="s">
        <v>120</v>
      </c>
    </row>
    <row r="8" spans="1:6" x14ac:dyDescent="0.2">
      <c r="A8" t="s">
        <v>48</v>
      </c>
      <c r="B8" t="s">
        <v>66</v>
      </c>
      <c r="C8" t="s">
        <v>90</v>
      </c>
      <c r="D8" t="s">
        <v>103</v>
      </c>
      <c r="E8" s="12" t="s">
        <v>21</v>
      </c>
      <c r="F8" t="s">
        <v>119</v>
      </c>
    </row>
    <row r="9" spans="1:6" x14ac:dyDescent="0.2">
      <c r="B9" t="s">
        <v>67</v>
      </c>
      <c r="C9" t="s">
        <v>79</v>
      </c>
      <c r="D9" t="s">
        <v>105</v>
      </c>
      <c r="E9" t="s">
        <v>119</v>
      </c>
      <c r="F9" t="s">
        <v>115</v>
      </c>
    </row>
    <row r="10" spans="1:6" x14ac:dyDescent="0.2">
      <c r="B10" t="s">
        <v>70</v>
      </c>
      <c r="C10" t="s">
        <v>74</v>
      </c>
      <c r="D10" t="s">
        <v>107</v>
      </c>
      <c r="E10" t="s">
        <v>120</v>
      </c>
      <c r="F10" t="s">
        <v>118</v>
      </c>
    </row>
    <row r="11" spans="1:6" x14ac:dyDescent="0.2">
      <c r="B11" t="s">
        <v>69</v>
      </c>
      <c r="C11" t="s">
        <v>94</v>
      </c>
      <c r="D11" t="s">
        <v>114</v>
      </c>
      <c r="E11" s="12" t="s">
        <v>121</v>
      </c>
      <c r="F11" s="12" t="s">
        <v>121</v>
      </c>
    </row>
    <row r="12" spans="1:6" x14ac:dyDescent="0.2">
      <c r="B12" t="s">
        <v>53</v>
      </c>
      <c r="C12" t="s">
        <v>95</v>
      </c>
      <c r="D12" t="s">
        <v>112</v>
      </c>
      <c r="E12" s="4" t="s">
        <v>122</v>
      </c>
      <c r="F12" s="12" t="s">
        <v>125</v>
      </c>
    </row>
    <row r="13" spans="1:6" x14ac:dyDescent="0.2">
      <c r="B13" t="s">
        <v>50</v>
      </c>
      <c r="C13" t="s">
        <v>80</v>
      </c>
      <c r="D13" t="s">
        <v>111</v>
      </c>
      <c r="E13" s="12" t="s">
        <v>125</v>
      </c>
      <c r="F13" s="12" t="s">
        <v>21</v>
      </c>
    </row>
    <row r="14" spans="1:6" x14ac:dyDescent="0.2">
      <c r="B14" t="s">
        <v>56</v>
      </c>
      <c r="C14" t="s">
        <v>81</v>
      </c>
      <c r="D14" t="s">
        <v>41</v>
      </c>
      <c r="E14" s="12" t="s">
        <v>126</v>
      </c>
      <c r="F14" s="12" t="s">
        <v>126</v>
      </c>
    </row>
    <row r="15" spans="1:6" x14ac:dyDescent="0.2">
      <c r="B15" t="s">
        <v>64</v>
      </c>
      <c r="C15" t="s">
        <v>82</v>
      </c>
      <c r="D15" t="s">
        <v>98</v>
      </c>
      <c r="E15" t="s">
        <v>117</v>
      </c>
      <c r="F15" t="s">
        <v>117</v>
      </c>
    </row>
    <row r="16" spans="1:6" x14ac:dyDescent="0.2">
      <c r="B16" t="s">
        <v>74</v>
      </c>
      <c r="C16" t="s">
        <v>93</v>
      </c>
      <c r="D16" t="s">
        <v>108</v>
      </c>
    </row>
    <row r="17" spans="2:4" x14ac:dyDescent="0.2">
      <c r="B17" t="s">
        <v>55</v>
      </c>
      <c r="C17" t="s">
        <v>91</v>
      </c>
      <c r="D17" t="s">
        <v>102</v>
      </c>
    </row>
    <row r="18" spans="2:4" x14ac:dyDescent="0.2">
      <c r="B18" t="s">
        <v>57</v>
      </c>
      <c r="C18" t="s">
        <v>83</v>
      </c>
      <c r="D18" t="s">
        <v>101</v>
      </c>
    </row>
    <row r="19" spans="2:4" x14ac:dyDescent="0.2">
      <c r="B19" t="s">
        <v>58</v>
      </c>
      <c r="C19" t="s">
        <v>86</v>
      </c>
      <c r="D19" t="s">
        <v>109</v>
      </c>
    </row>
    <row r="20" spans="2:4" x14ac:dyDescent="0.2">
      <c r="B20" t="s">
        <v>63</v>
      </c>
      <c r="C20" t="s">
        <v>87</v>
      </c>
      <c r="D20" t="s">
        <v>113</v>
      </c>
    </row>
    <row r="21" spans="2:4" x14ac:dyDescent="0.2">
      <c r="B21" t="s">
        <v>51</v>
      </c>
      <c r="C21" t="s">
        <v>88</v>
      </c>
      <c r="D21" t="s">
        <v>106</v>
      </c>
    </row>
    <row r="22" spans="2:4" x14ac:dyDescent="0.2">
      <c r="B22" t="s">
        <v>59</v>
      </c>
      <c r="C22" t="s">
        <v>92</v>
      </c>
      <c r="D22" t="s">
        <v>99</v>
      </c>
    </row>
    <row r="23" spans="2:4" x14ac:dyDescent="0.2">
      <c r="B23" t="s">
        <v>60</v>
      </c>
      <c r="C23" t="s">
        <v>84</v>
      </c>
    </row>
    <row r="24" spans="2:4" x14ac:dyDescent="0.2">
      <c r="B24" t="s">
        <v>62</v>
      </c>
      <c r="C24" t="s">
        <v>85</v>
      </c>
    </row>
    <row r="25" spans="2:4" x14ac:dyDescent="0.2">
      <c r="B25" t="s">
        <v>54</v>
      </c>
      <c r="C25" t="s">
        <v>89</v>
      </c>
    </row>
    <row r="26" spans="2:4" x14ac:dyDescent="0.2">
      <c r="B26" t="s">
        <v>65</v>
      </c>
    </row>
    <row r="27" spans="2:4" x14ac:dyDescent="0.2">
      <c r="B27" t="s">
        <v>52</v>
      </c>
    </row>
    <row r="28" spans="2:4" x14ac:dyDescent="0.2">
      <c r="B28" t="s">
        <v>61</v>
      </c>
    </row>
  </sheetData>
  <sortState ref="D4:D22">
    <sortCondition ref="D4:D22"/>
  </sortState>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Entry</vt:lpstr>
      <vt:lpstr>ADIF</vt:lpstr>
      <vt:lpstr>ADIF Field Study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Eliot</dc:creator>
  <cp:lastModifiedBy>Eliot</cp:lastModifiedBy>
  <dcterms:created xsi:type="dcterms:W3CDTF">2017-04-13T22:43:28Z</dcterms:created>
  <dcterms:modified xsi:type="dcterms:W3CDTF">2017-05-25T23:36:24Z</dcterms:modified>
</cp:coreProperties>
</file>